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ika\Documents\Cases\lean_materials\"/>
    </mc:Choice>
  </mc:AlternateContent>
  <xr:revisionPtr revIDLastSave="0" documentId="8_{978AEF2B-528F-4EDA-9C31-75FF71242639}" xr6:coauthVersionLast="45" xr6:coauthVersionMax="45" xr10:uidLastSave="{00000000-0000-0000-0000-000000000000}"/>
  <bookViews>
    <workbookView xWindow="-110" yWindow="-110" windowWidth="27580" windowHeight="18460" xr2:uid="{00000000-000D-0000-FFFF-FFFF00000000}"/>
  </bookViews>
  <sheets>
    <sheet name="Sheet1" sheetId="1" r:id="rId1"/>
  </sheets>
  <calcPr calcId="191029" iterate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18" i="1" l="1"/>
  <c r="BI18" i="1"/>
  <c r="BJ18" i="1"/>
  <c r="BK18" i="1"/>
  <c r="BL18" i="1"/>
  <c r="BH19" i="1"/>
  <c r="BI19" i="1"/>
  <c r="BJ19" i="1"/>
  <c r="BK19" i="1"/>
  <c r="BL19" i="1"/>
  <c r="BH20" i="1"/>
  <c r="BI20" i="1"/>
  <c r="BJ20" i="1"/>
  <c r="BK20" i="1"/>
  <c r="BL20" i="1"/>
  <c r="BH21" i="1"/>
  <c r="BI21" i="1"/>
  <c r="BJ21" i="1"/>
  <c r="BK21" i="1"/>
  <c r="BL21" i="1"/>
  <c r="BH22" i="1"/>
  <c r="BI22" i="1"/>
  <c r="BJ22" i="1"/>
  <c r="BK22" i="1"/>
  <c r="BL22" i="1"/>
  <c r="BH23" i="1"/>
  <c r="BI23" i="1"/>
  <c r="BJ23" i="1"/>
  <c r="BK23" i="1"/>
  <c r="BL23" i="1"/>
  <c r="BH24" i="1"/>
  <c r="BI24" i="1"/>
  <c r="BJ24" i="1"/>
  <c r="BK24" i="1"/>
  <c r="BL24" i="1"/>
  <c r="BH25" i="1"/>
  <c r="BI25" i="1"/>
  <c r="BJ25" i="1"/>
  <c r="BK25" i="1"/>
  <c r="BL25" i="1"/>
  <c r="BH26" i="1"/>
  <c r="BI26" i="1"/>
  <c r="BJ26" i="1"/>
  <c r="BK26" i="1"/>
  <c r="BL26" i="1"/>
  <c r="BG23" i="1"/>
  <c r="BG22" i="1"/>
  <c r="BG21" i="1"/>
  <c r="BG20" i="1"/>
  <c r="BG19" i="1"/>
  <c r="BG18" i="1"/>
  <c r="BG24" i="1"/>
  <c r="BG25" i="1"/>
  <c r="BG26" i="1"/>
  <c r="BI17" i="1"/>
  <c r="BJ17" i="1"/>
  <c r="BK17" i="1"/>
  <c r="BL17" i="1"/>
  <c r="BD19" i="1" l="1"/>
  <c r="BD20" i="1"/>
  <c r="BD21" i="1"/>
  <c r="BD22" i="1"/>
  <c r="BD23" i="1"/>
  <c r="BD24" i="1"/>
  <c r="BD25" i="1"/>
  <c r="BD26" i="1"/>
  <c r="BD18" i="1"/>
  <c r="BH17" i="1"/>
  <c r="BG17" i="1"/>
  <c r="AZ19" i="1" l="1"/>
  <c r="BB19" i="1" s="1"/>
  <c r="AZ20" i="1"/>
  <c r="BB20" i="1" s="1"/>
  <c r="AZ21" i="1"/>
  <c r="BB21" i="1" s="1"/>
  <c r="AZ22" i="1"/>
  <c r="BB22" i="1" s="1"/>
  <c r="AZ23" i="1"/>
  <c r="BB23" i="1" s="1"/>
  <c r="AZ24" i="1"/>
  <c r="BB24" i="1" s="1"/>
  <c r="AZ25" i="1"/>
  <c r="BB25" i="1" s="1"/>
  <c r="AZ26" i="1"/>
  <c r="BB26" i="1" s="1"/>
  <c r="AZ18" i="1"/>
  <c r="BB18" i="1" s="1"/>
  <c r="AU27" i="1" l="1"/>
  <c r="AV27" i="1"/>
  <c r="AW27" i="1"/>
  <c r="AX27" i="1"/>
  <c r="AY27" i="1"/>
  <c r="AT27" i="1"/>
  <c r="H19" i="1"/>
  <c r="H20" i="1"/>
  <c r="H21" i="1"/>
  <c r="H22" i="1"/>
  <c r="H23" i="1"/>
  <c r="H24" i="1"/>
  <c r="H25" i="1"/>
  <c r="H26" i="1"/>
  <c r="H18" i="1"/>
  <c r="I28" i="1" l="1"/>
  <c r="AO29" i="1"/>
  <c r="AK29" i="1"/>
  <c r="AG29" i="1"/>
  <c r="AC29" i="1"/>
  <c r="Y29" i="1"/>
  <c r="U29" i="1"/>
  <c r="Q29" i="1"/>
  <c r="M29" i="1"/>
  <c r="I29" i="1"/>
  <c r="I30" i="1" s="1"/>
  <c r="M28" i="1"/>
  <c r="Q28" i="1"/>
  <c r="U28" i="1"/>
  <c r="Y28" i="1"/>
  <c r="AC28" i="1"/>
  <c r="AG28" i="1"/>
  <c r="AK28" i="1"/>
  <c r="AO28" i="1"/>
  <c r="M30" i="1" l="1"/>
  <c r="AC30" i="1"/>
  <c r="Q30" i="1"/>
  <c r="AG30" i="1"/>
  <c r="U30" i="1"/>
  <c r="AK30" i="1"/>
  <c r="Y30" i="1"/>
  <c r="AO30" i="1"/>
</calcChain>
</file>

<file path=xl/sharedStrings.xml><?xml version="1.0" encoding="utf-8"?>
<sst xmlns="http://schemas.openxmlformats.org/spreadsheetml/2006/main" count="57" uniqueCount="55">
  <si>
    <t>+</t>
  </si>
  <si>
    <t>-</t>
  </si>
  <si>
    <t>++</t>
  </si>
  <si>
    <t>kuudes</t>
  </si>
  <si>
    <t>seitsemäs</t>
  </si>
  <si>
    <t>kahdeksas</t>
  </si>
  <si>
    <t>yhdeksäs</t>
  </si>
  <si>
    <t>Kolmas</t>
  </si>
  <si>
    <t>Neljäs</t>
  </si>
  <si>
    <t>Viides</t>
  </si>
  <si>
    <t>Kuudes</t>
  </si>
  <si>
    <t>Seitsemäs</t>
  </si>
  <si>
    <t>Kahdeksas</t>
  </si>
  <si>
    <t>Yhdeksäs</t>
  </si>
  <si>
    <t>Oma tuote tai palvelu</t>
  </si>
  <si>
    <t>Kilpailija 1</t>
  </si>
  <si>
    <t>Kilpailija 2</t>
  </si>
  <si>
    <t>Kilpailija 3</t>
  </si>
  <si>
    <t>Kilpailija 4</t>
  </si>
  <si>
    <t>Kilpailija 5</t>
  </si>
  <si>
    <t>Asiakasvaatimus</t>
  </si>
  <si>
    <t>Asiakasvaatimusten pisteytys</t>
  </si>
  <si>
    <t>Toteutuksen pisteytys</t>
  </si>
  <si>
    <t>toteutuksen tavoite</t>
  </si>
  <si>
    <t>Toteutuksen tavoitearvot</t>
  </si>
  <si>
    <t>Tärkeys</t>
  </si>
  <si>
    <t>--</t>
  </si>
  <si>
    <t>Mitä / Miten korrelaatio</t>
  </si>
  <si>
    <t>Miten / miten korrelaatio</t>
  </si>
  <si>
    <t>Halpa tuote</t>
  </si>
  <si>
    <t>Saatavilla helposti</t>
  </si>
  <si>
    <t>Kiinnostava tuote</t>
  </si>
  <si>
    <t>Ajankohtainen</t>
  </si>
  <si>
    <t>Matka kilpailijoihin</t>
  </si>
  <si>
    <t>Tavoite</t>
  </si>
  <si>
    <t>Painotus</t>
  </si>
  <si>
    <t>Tiedollisesti validi</t>
  </si>
  <si>
    <t>Pohjiin perustuva toteutus</t>
  </si>
  <si>
    <t>Kilpailu</t>
  </si>
  <si>
    <t>Miten / miten vuorovaikutus</t>
  </si>
  <si>
    <t>Mitä / miten korrelaatio</t>
  </si>
  <si>
    <t>Tärkeys asiakkaalle</t>
  </si>
  <si>
    <t>Mittariston asetukset</t>
  </si>
  <si>
    <t>Informatiivinen</t>
  </si>
  <si>
    <t>Toteutustapa</t>
  </si>
  <si>
    <t>Päivämäärä</t>
  </si>
  <si>
    <t xml:space="preserve">Organisaatio </t>
  </si>
  <si>
    <t>Laatija</t>
  </si>
  <si>
    <t>Muistiinpanot</t>
  </si>
  <si>
    <t>23.10.2017</t>
  </si>
  <si>
    <t>työpaja</t>
  </si>
  <si>
    <t>tehtiin esimerkkinä house of qualitystä</t>
  </si>
  <si>
    <t>Laatutalo</t>
  </si>
  <si>
    <t>House of Quality</t>
  </si>
  <si>
    <t>organisaatio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</si>
</sst>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0" tint="-0.34998626667073579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FD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AB6F0"/>
        <bgColor indexed="64"/>
      </patternFill>
    </fill>
    <fill>
      <patternFill patternType="solid">
        <fgColor rgb="FFFF9999"/>
        <bgColor indexed="64"/>
      </patternFill>
    </fill>
  </fills>
  <borders count="2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top"/>
    </xf>
    <xf numFmtId="0" fontId="6" fillId="2" borderId="0" xfId="0" applyFont="1" applyFill="1"/>
    <xf numFmtId="0" fontId="2" fillId="2" borderId="0" xfId="0" applyFont="1" applyFill="1" applyBorder="1"/>
    <xf numFmtId="0" fontId="4" fillId="2" borderId="6" xfId="0" applyFon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7" fillId="0" borderId="6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vertical="center"/>
    </xf>
    <xf numFmtId="0" fontId="7" fillId="5" borderId="0" xfId="0" applyFont="1" applyFill="1" applyBorder="1" applyAlignment="1">
      <alignment vertical="top"/>
    </xf>
    <xf numFmtId="0" fontId="7" fillId="5" borderId="2" xfId="0" applyFont="1" applyFill="1" applyBorder="1" applyAlignment="1">
      <alignment vertical="top"/>
    </xf>
    <xf numFmtId="0" fontId="5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5" fillId="2" borderId="0" xfId="0" applyFont="1" applyFill="1"/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5" borderId="25" xfId="0" applyFont="1" applyFill="1" applyBorder="1" applyAlignment="1">
      <alignment vertical="top"/>
    </xf>
    <xf numFmtId="0" fontId="9" fillId="0" borderId="16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textRotation="90" wrapText="1"/>
    </xf>
    <xf numFmtId="0" fontId="12" fillId="2" borderId="0" xfId="0" applyFont="1" applyFill="1"/>
    <xf numFmtId="0" fontId="5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textRotation="90" wrapText="1"/>
    </xf>
    <xf numFmtId="0" fontId="8" fillId="2" borderId="0" xfId="0" applyFont="1" applyFill="1" applyAlignment="1"/>
    <xf numFmtId="0" fontId="10" fillId="2" borderId="0" xfId="0" applyFont="1" applyFill="1"/>
    <xf numFmtId="0" fontId="7" fillId="2" borderId="0" xfId="0" applyFont="1" applyFill="1" applyBorder="1" applyAlignment="1">
      <alignment horizontal="right" vertical="top" textRotation="90" wrapText="1"/>
    </xf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5" fillId="2" borderId="0" xfId="0" applyFont="1" applyFill="1" applyBorder="1" applyAlignment="1"/>
    <xf numFmtId="0" fontId="7" fillId="2" borderId="0" xfId="0" applyFont="1" applyFill="1" applyBorder="1" applyAlignment="1">
      <alignment horizontal="center" textRotation="90" wrapText="1"/>
    </xf>
    <xf numFmtId="0" fontId="8" fillId="2" borderId="0" xfId="0" applyFont="1" applyFill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7" fillId="3" borderId="18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7" fillId="0" borderId="25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7" fillId="6" borderId="26" xfId="0" applyFont="1" applyFill="1" applyBorder="1" applyAlignment="1">
      <alignment horizontal="center" vertical="center"/>
    </xf>
    <xf numFmtId="0" fontId="13" fillId="2" borderId="0" xfId="0" applyFont="1" applyFill="1" applyAlignment="1"/>
    <xf numFmtId="0" fontId="14" fillId="2" borderId="0" xfId="0" applyFont="1" applyFill="1" applyAlignment="1"/>
    <xf numFmtId="0" fontId="2" fillId="2" borderId="0" xfId="0" applyFont="1" applyFill="1" applyAlignment="1">
      <alignment textRotation="90"/>
    </xf>
    <xf numFmtId="0" fontId="1" fillId="2" borderId="0" xfId="0" applyFont="1" applyFill="1" applyBorder="1" applyAlignment="1">
      <alignment textRotation="90"/>
    </xf>
    <xf numFmtId="0" fontId="5" fillId="2" borderId="0" xfId="0" applyFont="1" applyFill="1" applyBorder="1" applyAlignment="1">
      <alignment horizontal="center"/>
    </xf>
    <xf numFmtId="0" fontId="0" fillId="0" borderId="0" xfId="0" applyAlignment="1"/>
    <xf numFmtId="0" fontId="1" fillId="8" borderId="6" xfId="0" applyFont="1" applyFill="1" applyBorder="1" applyAlignment="1">
      <alignment horizontal="center" textRotation="90" wrapText="1"/>
    </xf>
    <xf numFmtId="0" fontId="0" fillId="8" borderId="6" xfId="0" applyFont="1" applyFill="1" applyBorder="1" applyAlignment="1">
      <alignment textRotation="90" wrapText="1"/>
    </xf>
    <xf numFmtId="0" fontId="1" fillId="11" borderId="6" xfId="0" applyFont="1" applyFill="1" applyBorder="1" applyAlignment="1">
      <alignment horizontal="center" textRotation="90" wrapText="1"/>
    </xf>
    <xf numFmtId="0" fontId="0" fillId="11" borderId="6" xfId="0" applyFont="1" applyFill="1" applyBorder="1" applyAlignment="1">
      <alignment textRotation="90" wrapText="1"/>
    </xf>
    <xf numFmtId="0" fontId="1" fillId="9" borderId="6" xfId="0" applyFont="1" applyFill="1" applyBorder="1" applyAlignment="1">
      <alignment horizontal="center" textRotation="90" wrapText="1"/>
    </xf>
    <xf numFmtId="0" fontId="0" fillId="9" borderId="6" xfId="0" applyFont="1" applyFill="1" applyBorder="1" applyAlignment="1">
      <alignment textRotation="90" wrapText="1"/>
    </xf>
    <xf numFmtId="0" fontId="1" fillId="7" borderId="6" xfId="0" applyFont="1" applyFill="1" applyBorder="1" applyAlignment="1">
      <alignment horizontal="center" textRotation="90" wrapText="1"/>
    </xf>
    <xf numFmtId="0" fontId="0" fillId="7" borderId="6" xfId="0" applyFont="1" applyFill="1" applyBorder="1" applyAlignment="1">
      <alignment textRotation="90" wrapText="1"/>
    </xf>
    <xf numFmtId="0" fontId="1" fillId="10" borderId="6" xfId="0" applyFont="1" applyFill="1" applyBorder="1" applyAlignment="1">
      <alignment horizontal="center" textRotation="90" wrapText="1"/>
    </xf>
    <xf numFmtId="0" fontId="0" fillId="10" borderId="6" xfId="0" applyFont="1" applyFill="1" applyBorder="1" applyAlignment="1">
      <alignment textRotation="90" wrapText="1"/>
    </xf>
    <xf numFmtId="0" fontId="1" fillId="4" borderId="6" xfId="0" applyFont="1" applyFill="1" applyBorder="1" applyAlignment="1">
      <alignment horizontal="center" textRotation="90" wrapText="1"/>
    </xf>
    <xf numFmtId="0" fontId="0" fillId="4" borderId="6" xfId="0" applyFont="1" applyFill="1" applyBorder="1" applyAlignment="1">
      <alignment textRotation="90" wrapText="1"/>
    </xf>
    <xf numFmtId="0" fontId="1" fillId="2" borderId="6" xfId="0" applyFont="1" applyFill="1" applyBorder="1" applyAlignment="1">
      <alignment horizontal="center" textRotation="90" wrapText="1"/>
    </xf>
    <xf numFmtId="0" fontId="0" fillId="0" borderId="6" xfId="0" applyFont="1" applyBorder="1" applyAlignment="1">
      <alignment textRotation="90" wrapText="1"/>
    </xf>
    <xf numFmtId="0" fontId="4" fillId="2" borderId="26" xfId="0" applyFont="1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5" fillId="2" borderId="22" xfId="0" applyFont="1" applyFill="1" applyBorder="1" applyAlignment="1">
      <alignment textRotation="90"/>
    </xf>
    <xf numFmtId="0" fontId="1" fillId="0" borderId="22" xfId="0" applyFont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0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EAB6F0"/>
      <color rgb="FFE090E8"/>
      <color rgb="FF99CCFF"/>
      <color rgb="FFDDFD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6"/>
          <c:order val="6"/>
          <c:spPr>
            <a:noFill/>
            <a:ln>
              <a:noFill/>
            </a:ln>
            <a:effectLst/>
          </c:spPr>
          <c:invertIfNegative val="0"/>
          <c:cat>
            <c:strRef>
              <c:f>Sheet1!$BD$18:$BD$26</c:f>
              <c:strCache>
                <c:ptCount val="9"/>
                <c:pt idx="0">
                  <c:v>Kiinnostava tuote</c:v>
                </c:pt>
                <c:pt idx="1">
                  <c:v>Halpa tuote</c:v>
                </c:pt>
                <c:pt idx="2">
                  <c:v>Saatavilla helposti</c:v>
                </c:pt>
                <c:pt idx="3">
                  <c:v>Informatiivinen</c:v>
                </c:pt>
                <c:pt idx="4">
                  <c:v>Ajankohtainen</c:v>
                </c:pt>
                <c:pt idx="5">
                  <c:v>kuudes</c:v>
                </c:pt>
                <c:pt idx="6">
                  <c:v>seitsemäs</c:v>
                </c:pt>
                <c:pt idx="7">
                  <c:v>kahdeksas</c:v>
                </c:pt>
                <c:pt idx="8">
                  <c:v>yhdeksäs</c:v>
                </c:pt>
              </c:strCache>
            </c:strRef>
          </c:cat>
          <c:val>
            <c:numRef>
              <c:f>Sheet1!$BE$18:$BE$26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AA-4946-9469-7C978AD7D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145240"/>
        <c:axId val="726148520"/>
      </c:barChart>
      <c:scatterChart>
        <c:scatterStyle val="lineMarker"/>
        <c:varyColors val="0"/>
        <c:ser>
          <c:idx val="0"/>
          <c:order val="0"/>
          <c:tx>
            <c:strRef>
              <c:f>Sheet1!$BG$17</c:f>
              <c:strCache>
                <c:ptCount val="1"/>
                <c:pt idx="0">
                  <c:v>Oma tuote tai palvelu</c:v>
                </c:pt>
              </c:strCache>
            </c:strRef>
          </c:tx>
          <c:spPr>
            <a:ln w="19050" cap="rnd">
              <a:solidFill>
                <a:srgbClr val="99CC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  <a:miter lim="800000"/>
                <a:headEnd type="none"/>
              </a:ln>
              <a:effectLst/>
            </c:spPr>
          </c:marker>
          <c:xVal>
            <c:numRef>
              <c:f>Sheet1!$BG$18:$BG$26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</c:numCache>
            </c:numRef>
          </c:xVal>
          <c:yVal>
            <c:numRef>
              <c:f>Sheet1!$BF$18:$BF$26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AA-4946-9469-7C978AD7DAC0}"/>
            </c:ext>
          </c:extLst>
        </c:ser>
        <c:ser>
          <c:idx val="1"/>
          <c:order val="1"/>
          <c:tx>
            <c:strRef>
              <c:f>Sheet1!$BH$17</c:f>
              <c:strCache>
                <c:ptCount val="1"/>
                <c:pt idx="0">
                  <c:v>Kilpailija 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Sheet1!$BH$18:$BH$26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xVal>
          <c:yVal>
            <c:numRef>
              <c:f>Sheet1!$BF$18:$BF$26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AA-4946-9469-7C978AD7DAC0}"/>
            </c:ext>
          </c:extLst>
        </c:ser>
        <c:ser>
          <c:idx val="2"/>
          <c:order val="2"/>
          <c:tx>
            <c:strRef>
              <c:f>Sheet1!$BI$17</c:f>
              <c:strCache>
                <c:ptCount val="1"/>
                <c:pt idx="0">
                  <c:v>Kilpailija 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Sheet1!$BI$18:$BI$26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xVal>
          <c:yVal>
            <c:numRef>
              <c:f>Sheet1!$BF$18:$BF$26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AA-4946-9469-7C978AD7DAC0}"/>
            </c:ext>
          </c:extLst>
        </c:ser>
        <c:ser>
          <c:idx val="3"/>
          <c:order val="3"/>
          <c:tx>
            <c:strRef>
              <c:f>Sheet1!$BJ$17</c:f>
              <c:strCache>
                <c:ptCount val="1"/>
                <c:pt idx="0">
                  <c:v>Kilpailija 3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Sheet1!$BJ$18:$BJ$26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Sheet1!$BF$18:$BF$26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AA-4946-9469-7C978AD7DAC0}"/>
            </c:ext>
          </c:extLst>
        </c:ser>
        <c:ser>
          <c:idx val="4"/>
          <c:order val="4"/>
          <c:tx>
            <c:strRef>
              <c:f>Sheet1!$BK$17</c:f>
              <c:strCache>
                <c:ptCount val="1"/>
                <c:pt idx="0">
                  <c:v>Kilpailija 4</c:v>
                </c:pt>
              </c:strCache>
            </c:strRef>
          </c:tx>
          <c:spPr>
            <a:ln w="19050" cap="rnd">
              <a:solidFill>
                <a:srgbClr val="E090E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090E8"/>
              </a:solidFill>
              <a:ln w="9525">
                <a:solidFill>
                  <a:srgbClr val="E090E8"/>
                </a:solidFill>
              </a:ln>
              <a:effectLst/>
            </c:spPr>
          </c:marker>
          <c:xVal>
            <c:numRef>
              <c:f>Sheet1!$BK$18:$BK$26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Sheet1!$BF$18:$BF$26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8AA-4946-9469-7C978AD7DAC0}"/>
            </c:ext>
          </c:extLst>
        </c:ser>
        <c:ser>
          <c:idx val="5"/>
          <c:order val="5"/>
          <c:tx>
            <c:strRef>
              <c:f>Sheet1!$BL$17</c:f>
              <c:strCache>
                <c:ptCount val="1"/>
                <c:pt idx="0">
                  <c:v>Kilpailija 5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Sheet1!$BL$18:$BL$26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xVal>
          <c:yVal>
            <c:numRef>
              <c:f>Sheet1!$BF$18:$BF$26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8AA-4946-9469-7C978AD7D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654536"/>
        <c:axId val="721657488"/>
      </c:scatterChart>
      <c:valAx>
        <c:axId val="721654536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57488"/>
        <c:crosses val="autoZero"/>
        <c:crossBetween val="midCat"/>
      </c:valAx>
      <c:valAx>
        <c:axId val="721657488"/>
        <c:scaling>
          <c:orientation val="minMax"/>
          <c:max val="9"/>
          <c:min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softEdge rad="0"/>
            </a:effectLst>
          </c:spPr>
        </c:majorGridlines>
        <c:numFmt formatCode="General" sourceLinked="1"/>
        <c:majorTickMark val="none"/>
        <c:minorTickMark val="none"/>
        <c:tickLblPos val="nextTo"/>
        <c:crossAx val="721654536"/>
        <c:crosses val="autoZero"/>
        <c:crossBetween val="midCat"/>
      </c:valAx>
      <c:valAx>
        <c:axId val="726148520"/>
        <c:scaling>
          <c:orientation val="minMax"/>
          <c:max val="5"/>
          <c:min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726145240"/>
        <c:crosses val="max"/>
        <c:crossBetween val="between"/>
      </c:valAx>
      <c:catAx>
        <c:axId val="726145240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14852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816743188234082"/>
          <c:y val="4.3688588591518411E-2"/>
          <c:w val="0.34283307826144194"/>
          <c:h val="0.66937006588180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</xdr:colOff>
      <xdr:row>0</xdr:row>
      <xdr:rowOff>60111</xdr:rowOff>
    </xdr:from>
    <xdr:to>
      <xdr:col>26</xdr:col>
      <xdr:colOff>1588</xdr:colOff>
      <xdr:row>9</xdr:row>
      <xdr:rowOff>64679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FE7FC8E-DE79-4FEB-B02E-F120D07D61EB}"/>
            </a:ext>
          </a:extLst>
        </xdr:cNvPr>
        <xdr:cNvCxnSpPr/>
      </xdr:nvCxnSpPr>
      <xdr:spPr>
        <a:xfrm flipH="1">
          <a:off x="2286002" y="60111"/>
          <a:ext cx="2287586" cy="1147568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2974</xdr:colOff>
      <xdr:row>0</xdr:row>
      <xdr:rowOff>63500</xdr:rowOff>
    </xdr:from>
    <xdr:to>
      <xdr:col>43</xdr:col>
      <xdr:colOff>126206</xdr:colOff>
      <xdr:row>9</xdr:row>
      <xdr:rowOff>58341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6D6BE6E-28A2-487D-9C84-49696C1F8CA8}"/>
            </a:ext>
          </a:extLst>
        </xdr:cNvPr>
        <xdr:cNvCxnSpPr/>
      </xdr:nvCxnSpPr>
      <xdr:spPr>
        <a:xfrm>
          <a:off x="4674987" y="63500"/>
          <a:ext cx="2309219" cy="1109266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</xdr:colOff>
      <xdr:row>1</xdr:row>
      <xdr:rowOff>60964</xdr:rowOff>
    </xdr:from>
    <xdr:to>
      <xdr:col>40</xdr:col>
      <xdr:colOff>0</xdr:colOff>
      <xdr:row>9</xdr:row>
      <xdr:rowOff>60357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3FEEE349-B418-4557-B404-F9F25423AE35}"/>
            </a:ext>
          </a:extLst>
        </xdr:cNvPr>
        <xdr:cNvCxnSpPr/>
      </xdr:nvCxnSpPr>
      <xdr:spPr>
        <a:xfrm>
          <a:off x="4324350" y="187964"/>
          <a:ext cx="2025650" cy="1015393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123825</xdr:colOff>
      <xdr:row>2</xdr:row>
      <xdr:rowOff>63752</xdr:rowOff>
    </xdr:from>
    <xdr:to>
      <xdr:col>36</xdr:col>
      <xdr:colOff>0</xdr:colOff>
      <xdr:row>9</xdr:row>
      <xdr:rowOff>69052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78B234EC-2D34-4EF1-8E62-E61EF350FF72}"/>
            </a:ext>
          </a:extLst>
        </xdr:cNvPr>
        <xdr:cNvCxnSpPr/>
      </xdr:nvCxnSpPr>
      <xdr:spPr>
        <a:xfrm>
          <a:off x="4060825" y="317752"/>
          <a:ext cx="1781175" cy="8943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3175</xdr:colOff>
      <xdr:row>3</xdr:row>
      <xdr:rowOff>63161</xdr:rowOff>
    </xdr:from>
    <xdr:to>
      <xdr:col>31</xdr:col>
      <xdr:colOff>125413</xdr:colOff>
      <xdr:row>9</xdr:row>
      <xdr:rowOff>62880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EC79C3B4-263E-4E7C-8F32-BD40A5FC1D81}"/>
            </a:ext>
          </a:extLst>
        </xdr:cNvPr>
        <xdr:cNvCxnSpPr/>
      </xdr:nvCxnSpPr>
      <xdr:spPr>
        <a:xfrm>
          <a:off x="3813175" y="444161"/>
          <a:ext cx="1519238" cy="761719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125413</xdr:colOff>
      <xdr:row>5</xdr:row>
      <xdr:rowOff>62506</xdr:rowOff>
    </xdr:from>
    <xdr:to>
      <xdr:col>23</xdr:col>
      <xdr:colOff>122238</xdr:colOff>
      <xdr:row>9</xdr:row>
      <xdr:rowOff>62497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6F92D05B-2D4D-43D5-AF38-926DEB317BBD}"/>
            </a:ext>
          </a:extLst>
        </xdr:cNvPr>
        <xdr:cNvCxnSpPr/>
      </xdr:nvCxnSpPr>
      <xdr:spPr>
        <a:xfrm>
          <a:off x="3300413" y="697506"/>
          <a:ext cx="1012825" cy="50799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7938</xdr:colOff>
      <xdr:row>6</xdr:row>
      <xdr:rowOff>63055</xdr:rowOff>
    </xdr:from>
    <xdr:to>
      <xdr:col>19</xdr:col>
      <xdr:colOff>123386</xdr:colOff>
      <xdr:row>9</xdr:row>
      <xdr:rowOff>65088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2B137A68-6F70-4FA8-A8FB-C7AE6A259E7F}"/>
            </a:ext>
          </a:extLst>
        </xdr:cNvPr>
        <xdr:cNvCxnSpPr/>
      </xdr:nvCxnSpPr>
      <xdr:spPr>
        <a:xfrm>
          <a:off x="3055938" y="825055"/>
          <a:ext cx="750448" cy="383033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4232</xdr:colOff>
      <xdr:row>7</xdr:row>
      <xdr:rowOff>66675</xdr:rowOff>
    </xdr:from>
    <xdr:to>
      <xdr:col>15</xdr:col>
      <xdr:colOff>125005</xdr:colOff>
      <xdr:row>9</xdr:row>
      <xdr:rowOff>63500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A5B10F60-A711-4F69-B4B1-931432854FE3}"/>
            </a:ext>
          </a:extLst>
        </xdr:cNvPr>
        <xdr:cNvCxnSpPr/>
      </xdr:nvCxnSpPr>
      <xdr:spPr>
        <a:xfrm>
          <a:off x="2798232" y="955675"/>
          <a:ext cx="501773" cy="250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1588</xdr:colOff>
      <xdr:row>1</xdr:row>
      <xdr:rowOff>63500</xdr:rowOff>
    </xdr:from>
    <xdr:to>
      <xdr:col>28</xdr:col>
      <xdr:colOff>1876</xdr:colOff>
      <xdr:row>9</xdr:row>
      <xdr:rowOff>66675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137F696C-372B-408D-8BAE-1F691D3FE3C7}"/>
            </a:ext>
          </a:extLst>
        </xdr:cNvPr>
        <xdr:cNvCxnSpPr/>
      </xdr:nvCxnSpPr>
      <xdr:spPr>
        <a:xfrm flipH="1">
          <a:off x="2795588" y="190500"/>
          <a:ext cx="2032288" cy="101917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122238</xdr:colOff>
      <xdr:row>3</xdr:row>
      <xdr:rowOff>63500</xdr:rowOff>
    </xdr:from>
    <xdr:to>
      <xdr:col>32</xdr:col>
      <xdr:colOff>7477</xdr:colOff>
      <xdr:row>9</xdr:row>
      <xdr:rowOff>65530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4F56529A-0001-40AC-8B70-A5D2CDD77477}"/>
            </a:ext>
          </a:extLst>
        </xdr:cNvPr>
        <xdr:cNvCxnSpPr/>
      </xdr:nvCxnSpPr>
      <xdr:spPr>
        <a:xfrm flipH="1">
          <a:off x="3805238" y="444500"/>
          <a:ext cx="1536239" cy="76403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7945</xdr:colOff>
      <xdr:row>4</xdr:row>
      <xdr:rowOff>61913</xdr:rowOff>
    </xdr:from>
    <xdr:to>
      <xdr:col>34</xdr:col>
      <xdr:colOff>1509</xdr:colOff>
      <xdr:row>9</xdr:row>
      <xdr:rowOff>58738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5A6A83FC-4818-4C99-B0E3-88B68FDFE4F7}"/>
            </a:ext>
          </a:extLst>
        </xdr:cNvPr>
        <xdr:cNvCxnSpPr/>
      </xdr:nvCxnSpPr>
      <xdr:spPr>
        <a:xfrm flipH="1">
          <a:off x="4325945" y="569913"/>
          <a:ext cx="1263564" cy="631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3175</xdr:colOff>
      <xdr:row>5</xdr:row>
      <xdr:rowOff>63500</xdr:rowOff>
    </xdr:from>
    <xdr:to>
      <xdr:col>35</xdr:col>
      <xdr:colOff>126187</xdr:colOff>
      <xdr:row>9</xdr:row>
      <xdr:rowOff>64690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1875FF4D-E877-4D4A-A428-D11386E07C8E}"/>
            </a:ext>
          </a:extLst>
        </xdr:cNvPr>
        <xdr:cNvCxnSpPr/>
      </xdr:nvCxnSpPr>
      <xdr:spPr>
        <a:xfrm flipH="1">
          <a:off x="4829175" y="698500"/>
          <a:ext cx="1012012" cy="50919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1588</xdr:colOff>
      <xdr:row>6</xdr:row>
      <xdr:rowOff>63500</xdr:rowOff>
    </xdr:from>
    <xdr:to>
      <xdr:col>38</xdr:col>
      <xdr:colOff>2363</xdr:colOff>
      <xdr:row>9</xdr:row>
      <xdr:rowOff>61519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CEFD2857-2FB4-4423-8C51-C8DBFF87A6E1}"/>
            </a:ext>
          </a:extLst>
        </xdr:cNvPr>
        <xdr:cNvCxnSpPr/>
      </xdr:nvCxnSpPr>
      <xdr:spPr>
        <a:xfrm flipH="1">
          <a:off x="5335588" y="825500"/>
          <a:ext cx="762775" cy="379019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7</xdr:row>
      <xdr:rowOff>58738</xdr:rowOff>
    </xdr:from>
    <xdr:to>
      <xdr:col>39</xdr:col>
      <xdr:colOff>126180</xdr:colOff>
      <xdr:row>9</xdr:row>
      <xdr:rowOff>69692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A57EDD30-4D68-48B3-BA21-FF6354E2D1C3}"/>
            </a:ext>
          </a:extLst>
        </xdr:cNvPr>
        <xdr:cNvCxnSpPr/>
      </xdr:nvCxnSpPr>
      <xdr:spPr>
        <a:xfrm flipH="1">
          <a:off x="5842000" y="947738"/>
          <a:ext cx="507180" cy="264954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1588</xdr:colOff>
      <xdr:row>2</xdr:row>
      <xdr:rowOff>61913</xdr:rowOff>
    </xdr:from>
    <xdr:to>
      <xdr:col>30</xdr:col>
      <xdr:colOff>1605</xdr:colOff>
      <xdr:row>9</xdr:row>
      <xdr:rowOff>61809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F92C3F1F-79CF-46B3-8110-58319B878FB9}"/>
            </a:ext>
          </a:extLst>
        </xdr:cNvPr>
        <xdr:cNvCxnSpPr/>
      </xdr:nvCxnSpPr>
      <xdr:spPr>
        <a:xfrm flipH="1">
          <a:off x="3303588" y="315913"/>
          <a:ext cx="1778017" cy="888896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122238</xdr:colOff>
      <xdr:row>4</xdr:row>
      <xdr:rowOff>62980</xdr:rowOff>
    </xdr:from>
    <xdr:to>
      <xdr:col>27</xdr:col>
      <xdr:colOff>125413</xdr:colOff>
      <xdr:row>9</xdr:row>
      <xdr:rowOff>61926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F883D07D-9DCE-4D8A-963C-8EE98FB2F5B6}"/>
            </a:ext>
          </a:extLst>
        </xdr:cNvPr>
        <xdr:cNvCxnSpPr/>
      </xdr:nvCxnSpPr>
      <xdr:spPr>
        <a:xfrm>
          <a:off x="3551238" y="570980"/>
          <a:ext cx="1273175" cy="633946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1147</xdr:colOff>
      <xdr:row>9</xdr:row>
      <xdr:rowOff>126406</xdr:rowOff>
    </xdr:from>
    <xdr:to>
      <xdr:col>20</xdr:col>
      <xdr:colOff>1147</xdr:colOff>
      <xdr:row>9</xdr:row>
      <xdr:rowOff>251764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7996732C-DE8E-41F3-8466-02B50A55D0D1}"/>
            </a:ext>
          </a:extLst>
        </xdr:cNvPr>
        <xdr:cNvCxnSpPr/>
      </xdr:nvCxnSpPr>
      <xdr:spPr>
        <a:xfrm>
          <a:off x="7059673" y="2412406"/>
          <a:ext cx="0" cy="12535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1008</xdr:colOff>
      <xdr:row>9</xdr:row>
      <xdr:rowOff>126406</xdr:rowOff>
    </xdr:from>
    <xdr:to>
      <xdr:col>24</xdr:col>
      <xdr:colOff>1008</xdr:colOff>
      <xdr:row>9</xdr:row>
      <xdr:rowOff>251764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2D854032-45B3-4954-9D94-A6749A40BD77}"/>
            </a:ext>
          </a:extLst>
        </xdr:cNvPr>
        <xdr:cNvCxnSpPr/>
      </xdr:nvCxnSpPr>
      <xdr:spPr>
        <a:xfrm>
          <a:off x="8342903" y="2412406"/>
          <a:ext cx="0" cy="12535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870</xdr:colOff>
      <xdr:row>9</xdr:row>
      <xdr:rowOff>126406</xdr:rowOff>
    </xdr:from>
    <xdr:to>
      <xdr:col>28</xdr:col>
      <xdr:colOff>870</xdr:colOff>
      <xdr:row>9</xdr:row>
      <xdr:rowOff>251764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A35CDAA6-BB82-450D-9E59-8288F417F230}"/>
            </a:ext>
          </a:extLst>
        </xdr:cNvPr>
        <xdr:cNvCxnSpPr/>
      </xdr:nvCxnSpPr>
      <xdr:spPr>
        <a:xfrm>
          <a:off x="9626133" y="2412406"/>
          <a:ext cx="0" cy="12535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731</xdr:colOff>
      <xdr:row>9</xdr:row>
      <xdr:rowOff>126406</xdr:rowOff>
    </xdr:from>
    <xdr:to>
      <xdr:col>32</xdr:col>
      <xdr:colOff>731</xdr:colOff>
      <xdr:row>9</xdr:row>
      <xdr:rowOff>251764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31FC911B-2F77-496F-BD54-43041B0F6512}"/>
            </a:ext>
          </a:extLst>
        </xdr:cNvPr>
        <xdr:cNvCxnSpPr/>
      </xdr:nvCxnSpPr>
      <xdr:spPr>
        <a:xfrm>
          <a:off x="10909363" y="2412406"/>
          <a:ext cx="0" cy="12535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593</xdr:colOff>
      <xdr:row>9</xdr:row>
      <xdr:rowOff>126406</xdr:rowOff>
    </xdr:from>
    <xdr:to>
      <xdr:col>36</xdr:col>
      <xdr:colOff>593</xdr:colOff>
      <xdr:row>9</xdr:row>
      <xdr:rowOff>251764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8BED049D-44D9-451F-970D-B09213456D60}"/>
            </a:ext>
          </a:extLst>
        </xdr:cNvPr>
        <xdr:cNvCxnSpPr/>
      </xdr:nvCxnSpPr>
      <xdr:spPr>
        <a:xfrm>
          <a:off x="12192593" y="2412406"/>
          <a:ext cx="0" cy="12535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455</xdr:colOff>
      <xdr:row>9</xdr:row>
      <xdr:rowOff>126406</xdr:rowOff>
    </xdr:from>
    <xdr:to>
      <xdr:col>40</xdr:col>
      <xdr:colOff>455</xdr:colOff>
      <xdr:row>9</xdr:row>
      <xdr:rowOff>251764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550B4B84-7BBA-4A05-9EE7-8D9ED5DB32A6}"/>
            </a:ext>
          </a:extLst>
        </xdr:cNvPr>
        <xdr:cNvCxnSpPr/>
      </xdr:nvCxnSpPr>
      <xdr:spPr>
        <a:xfrm>
          <a:off x="13475823" y="2412406"/>
          <a:ext cx="0" cy="12535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312</xdr:colOff>
      <xdr:row>9</xdr:row>
      <xdr:rowOff>126406</xdr:rowOff>
    </xdr:from>
    <xdr:to>
      <xdr:col>45</xdr:col>
      <xdr:colOff>312</xdr:colOff>
      <xdr:row>9</xdr:row>
      <xdr:rowOff>251764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765208C5-5604-4909-9916-87BF8DFEF401}"/>
            </a:ext>
          </a:extLst>
        </xdr:cNvPr>
        <xdr:cNvCxnSpPr/>
      </xdr:nvCxnSpPr>
      <xdr:spPr>
        <a:xfrm>
          <a:off x="14759049" y="2412406"/>
          <a:ext cx="0" cy="12535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122236</xdr:colOff>
      <xdr:row>8</xdr:row>
      <xdr:rowOff>60325</xdr:rowOff>
    </xdr:from>
    <xdr:to>
      <xdr:col>41</xdr:col>
      <xdr:colOff>120151</xdr:colOff>
      <xdr:row>9</xdr:row>
      <xdr:rowOff>64927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78C721BE-F01B-4BBA-8D65-4EADD64A03A4}"/>
            </a:ext>
          </a:extLst>
        </xdr:cNvPr>
        <xdr:cNvCxnSpPr/>
      </xdr:nvCxnSpPr>
      <xdr:spPr>
        <a:xfrm flipH="1">
          <a:off x="6345236" y="1076325"/>
          <a:ext cx="251915" cy="13160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124882</xdr:colOff>
      <xdr:row>8</xdr:row>
      <xdr:rowOff>66676</xdr:rowOff>
    </xdr:from>
    <xdr:to>
      <xdr:col>11</xdr:col>
      <xdr:colOff>121767</xdr:colOff>
      <xdr:row>9</xdr:row>
      <xdr:rowOff>65088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C88B7A1F-8F3A-4953-B38E-818C9F5077A8}"/>
            </a:ext>
          </a:extLst>
        </xdr:cNvPr>
        <xdr:cNvCxnSpPr/>
      </xdr:nvCxnSpPr>
      <xdr:spPr>
        <a:xfrm>
          <a:off x="2537882" y="1082676"/>
          <a:ext cx="250885" cy="12541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27072</xdr:colOff>
      <xdr:row>16</xdr:row>
      <xdr:rowOff>26363</xdr:rowOff>
    </xdr:from>
    <xdr:to>
      <xdr:col>81</xdr:col>
      <xdr:colOff>57084</xdr:colOff>
      <xdr:row>26</xdr:row>
      <xdr:rowOff>294571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7281FDC-28D2-4315-A9AA-71CE01C4CD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611"/>
  <sheetViews>
    <sheetView tabSelected="1" zoomScaleNormal="100" workbookViewId="0">
      <selection activeCell="G39" sqref="G39"/>
    </sheetView>
  </sheetViews>
  <sheetFormatPr defaultColWidth="9.08984375" defaultRowHeight="14" x14ac:dyDescent="0.3"/>
  <cols>
    <col min="1" max="5" width="1.81640625" style="8" customWidth="1"/>
    <col min="6" max="6" width="4" style="8" customWidth="1"/>
    <col min="7" max="7" width="18.1796875" style="8" customWidth="1"/>
    <col min="8" max="45" width="1.81640625" style="8" customWidth="1"/>
    <col min="46" max="54" width="6.1796875" style="8" customWidth="1"/>
    <col min="55" max="58" width="1.81640625" style="8" customWidth="1"/>
    <col min="59" max="60" width="2.1796875" style="8" customWidth="1"/>
    <col min="61" max="128" width="2.1796875" style="10" customWidth="1"/>
    <col min="129" max="16384" width="9.08984375" style="10"/>
  </cols>
  <sheetData>
    <row r="1" spans="1:83" s="2" customFormat="1" ht="10" customHeight="1" x14ac:dyDescent="0.3">
      <c r="C1" s="1"/>
      <c r="D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83" s="2" customFormat="1" ht="10" customHeight="1" x14ac:dyDescent="0.3">
      <c r="B2" s="68" t="s">
        <v>52</v>
      </c>
      <c r="C2" s="69"/>
      <c r="D2" s="69"/>
      <c r="E2" s="69"/>
      <c r="F2" s="69"/>
      <c r="G2" s="69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4">
        <v>0</v>
      </c>
      <c r="AA2" s="45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83" s="2" customFormat="1" ht="10" customHeight="1" x14ac:dyDescent="0.3">
      <c r="B3" s="69"/>
      <c r="C3" s="69"/>
      <c r="D3" s="69"/>
      <c r="E3" s="69"/>
      <c r="F3" s="69"/>
      <c r="G3" s="69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4">
        <v>0</v>
      </c>
      <c r="Y3" s="45"/>
      <c r="Z3" s="3"/>
      <c r="AA3" s="3"/>
      <c r="AB3" s="44">
        <v>0</v>
      </c>
      <c r="AC3" s="45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83" s="2" customFormat="1" ht="10" customHeight="1" x14ac:dyDescent="0.3">
      <c r="B4" s="3" t="s">
        <v>53</v>
      </c>
      <c r="I4" s="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4">
        <v>0</v>
      </c>
      <c r="W4" s="45"/>
      <c r="X4" s="3"/>
      <c r="Y4" s="3"/>
      <c r="Z4" s="44">
        <v>0</v>
      </c>
      <c r="AA4" s="45"/>
      <c r="AB4" s="3"/>
      <c r="AC4" s="3"/>
      <c r="AD4" s="44">
        <v>0</v>
      </c>
      <c r="AE4" s="45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83" s="2" customFormat="1" ht="10" customHeight="1" x14ac:dyDescent="0.3">
      <c r="A5" s="1"/>
      <c r="I5" s="1"/>
      <c r="J5" s="3"/>
      <c r="K5" s="3"/>
      <c r="L5" s="3"/>
      <c r="M5" s="3"/>
      <c r="N5" s="3"/>
      <c r="O5" s="3"/>
      <c r="P5" s="3"/>
      <c r="Q5" s="3"/>
      <c r="R5" s="3"/>
      <c r="S5" s="3"/>
      <c r="T5" s="44" t="s">
        <v>2</v>
      </c>
      <c r="U5" s="45"/>
      <c r="V5" s="3"/>
      <c r="W5" s="3"/>
      <c r="X5" s="44">
        <v>0</v>
      </c>
      <c r="Y5" s="45"/>
      <c r="Z5" s="3"/>
      <c r="AA5" s="3"/>
      <c r="AB5" s="44">
        <v>0</v>
      </c>
      <c r="AC5" s="45"/>
      <c r="AD5" s="3"/>
      <c r="AE5" s="3"/>
      <c r="AF5" s="44">
        <v>0</v>
      </c>
      <c r="AG5" s="45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83" s="2" customFormat="1" ht="10" customHeight="1" x14ac:dyDescent="0.3">
      <c r="A6" s="1"/>
      <c r="I6" s="1"/>
      <c r="J6" s="3"/>
      <c r="K6" s="3"/>
      <c r="L6" s="3"/>
      <c r="M6" s="3"/>
      <c r="N6" s="3"/>
      <c r="O6" s="3"/>
      <c r="P6" s="3"/>
      <c r="Q6" s="3"/>
      <c r="R6" s="44">
        <v>0</v>
      </c>
      <c r="S6" s="45"/>
      <c r="T6" s="3"/>
      <c r="U6" s="3"/>
      <c r="V6" s="44">
        <v>0</v>
      </c>
      <c r="W6" s="45"/>
      <c r="X6" s="3"/>
      <c r="Y6" s="3"/>
      <c r="Z6" s="44">
        <v>0</v>
      </c>
      <c r="AA6" s="45"/>
      <c r="AB6" s="3"/>
      <c r="AC6" s="3"/>
      <c r="AD6" s="44">
        <v>0</v>
      </c>
      <c r="AE6" s="45"/>
      <c r="AF6" s="3"/>
      <c r="AG6" s="3"/>
      <c r="AH6" s="44">
        <v>0</v>
      </c>
      <c r="AI6" s="45"/>
      <c r="AJ6" s="3"/>
      <c r="AK6" s="3"/>
      <c r="AL6" s="3"/>
      <c r="AM6" s="3"/>
      <c r="AN6" s="3"/>
      <c r="AO6" s="3"/>
      <c r="AP6" s="3"/>
      <c r="AQ6" s="3"/>
      <c r="AR6" s="3"/>
      <c r="AS6" s="3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83" s="2" customFormat="1" ht="10" customHeight="1" x14ac:dyDescent="0.3">
      <c r="B7" s="24" t="s">
        <v>45</v>
      </c>
      <c r="C7" s="5"/>
      <c r="G7" s="7" t="s">
        <v>49</v>
      </c>
      <c r="H7" s="1"/>
      <c r="I7" s="3"/>
      <c r="J7" s="3"/>
      <c r="K7" s="3"/>
      <c r="L7" s="3"/>
      <c r="M7" s="3"/>
      <c r="N7" s="3"/>
      <c r="O7" s="3"/>
      <c r="P7" s="44">
        <v>0</v>
      </c>
      <c r="Q7" s="45"/>
      <c r="R7" s="3"/>
      <c r="S7" s="3"/>
      <c r="T7" s="44">
        <v>0</v>
      </c>
      <c r="U7" s="45"/>
      <c r="V7" s="3"/>
      <c r="W7" s="3"/>
      <c r="X7" s="44">
        <v>0</v>
      </c>
      <c r="Y7" s="45"/>
      <c r="Z7" s="3"/>
      <c r="AA7" s="3"/>
      <c r="AB7" s="44">
        <v>0</v>
      </c>
      <c r="AC7" s="45"/>
      <c r="AD7" s="3"/>
      <c r="AE7" s="3"/>
      <c r="AF7" s="44">
        <v>0</v>
      </c>
      <c r="AG7" s="45"/>
      <c r="AH7" s="3"/>
      <c r="AI7" s="3"/>
      <c r="AJ7" s="44">
        <v>0</v>
      </c>
      <c r="AK7" s="45"/>
      <c r="AL7" s="3"/>
      <c r="AM7" s="3"/>
      <c r="AN7" s="3"/>
      <c r="AO7" s="3"/>
      <c r="AP7" s="3"/>
      <c r="AQ7" s="3"/>
      <c r="AR7" s="3"/>
      <c r="AS7" s="3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83" s="2" customFormat="1" ht="10" customHeight="1" x14ac:dyDescent="0.3">
      <c r="B8" s="5"/>
      <c r="C8" s="5"/>
      <c r="H8" s="1"/>
      <c r="I8" s="3"/>
      <c r="J8" s="3"/>
      <c r="K8" s="3"/>
      <c r="L8" s="3"/>
      <c r="M8" s="3"/>
      <c r="N8" s="44" t="s">
        <v>2</v>
      </c>
      <c r="O8" s="45"/>
      <c r="P8" s="3"/>
      <c r="Q8" s="3"/>
      <c r="R8" s="44">
        <v>0</v>
      </c>
      <c r="S8" s="45"/>
      <c r="T8" s="3"/>
      <c r="U8" s="3"/>
      <c r="V8" s="44">
        <v>0</v>
      </c>
      <c r="W8" s="45"/>
      <c r="X8" s="3"/>
      <c r="Y8" s="3"/>
      <c r="Z8" s="44">
        <v>0</v>
      </c>
      <c r="AA8" s="45"/>
      <c r="AB8" s="3"/>
      <c r="AC8" s="3"/>
      <c r="AD8" s="44">
        <v>0</v>
      </c>
      <c r="AE8" s="45"/>
      <c r="AF8" s="3"/>
      <c r="AG8" s="3"/>
      <c r="AH8" s="44">
        <v>0</v>
      </c>
      <c r="AI8" s="45"/>
      <c r="AJ8" s="3"/>
      <c r="AK8" s="3"/>
      <c r="AL8" s="44">
        <v>0</v>
      </c>
      <c r="AM8" s="45"/>
      <c r="AN8" s="3"/>
      <c r="AO8" s="3"/>
      <c r="AP8" s="3"/>
      <c r="AQ8" s="3"/>
      <c r="AR8" s="3"/>
      <c r="AS8" s="3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83" s="2" customFormat="1" ht="10" customHeight="1" x14ac:dyDescent="0.3">
      <c r="B9" s="24" t="s">
        <v>46</v>
      </c>
      <c r="C9" s="5"/>
      <c r="G9" s="7" t="s">
        <v>54</v>
      </c>
      <c r="H9" s="1"/>
      <c r="I9" s="3"/>
      <c r="J9" s="3"/>
      <c r="K9" s="3"/>
      <c r="L9" s="44">
        <v>0</v>
      </c>
      <c r="M9" s="45"/>
      <c r="N9" s="3"/>
      <c r="O9" s="3"/>
      <c r="P9" s="44">
        <v>0</v>
      </c>
      <c r="Q9" s="45"/>
      <c r="R9" s="3"/>
      <c r="S9" s="3"/>
      <c r="T9" s="44">
        <v>0</v>
      </c>
      <c r="U9" s="45"/>
      <c r="V9" s="3"/>
      <c r="W9" s="3"/>
      <c r="X9" s="44">
        <v>0</v>
      </c>
      <c r="Y9" s="45"/>
      <c r="Z9" s="3"/>
      <c r="AA9" s="3"/>
      <c r="AB9" s="44">
        <v>0</v>
      </c>
      <c r="AC9" s="45"/>
      <c r="AD9" s="3"/>
      <c r="AE9" s="3"/>
      <c r="AF9" s="44">
        <v>0</v>
      </c>
      <c r="AG9" s="45"/>
      <c r="AH9" s="3"/>
      <c r="AI9" s="3"/>
      <c r="AJ9" s="44">
        <v>0</v>
      </c>
      <c r="AK9" s="45"/>
      <c r="AL9" s="3"/>
      <c r="AM9" s="3"/>
      <c r="AN9" s="44">
        <v>0</v>
      </c>
      <c r="AO9" s="45"/>
      <c r="AP9" s="3"/>
      <c r="AQ9" s="3"/>
      <c r="AR9" s="3"/>
      <c r="AS9" s="3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83" s="2" customFormat="1" ht="4.9000000000000004" customHeight="1" x14ac:dyDescent="0.3">
      <c r="H10" s="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83" s="2" customFormat="1" ht="7" customHeight="1" x14ac:dyDescent="0.3">
      <c r="B11" s="5"/>
      <c r="C11" s="5"/>
      <c r="H11" s="91" t="s">
        <v>44</v>
      </c>
      <c r="I11" s="54" t="s">
        <v>36</v>
      </c>
      <c r="J11" s="55"/>
      <c r="K11" s="55"/>
      <c r="L11" s="56"/>
      <c r="M11" s="93" t="s">
        <v>37</v>
      </c>
      <c r="N11" s="58"/>
      <c r="O11" s="58"/>
      <c r="P11" s="59"/>
      <c r="Q11" s="57" t="s">
        <v>7</v>
      </c>
      <c r="R11" s="58"/>
      <c r="S11" s="58"/>
      <c r="T11" s="59"/>
      <c r="U11" s="57" t="s">
        <v>8</v>
      </c>
      <c r="V11" s="58"/>
      <c r="W11" s="58"/>
      <c r="X11" s="59"/>
      <c r="Y11" s="57" t="s">
        <v>9</v>
      </c>
      <c r="Z11" s="58"/>
      <c r="AA11" s="58"/>
      <c r="AB11" s="59"/>
      <c r="AC11" s="57" t="s">
        <v>10</v>
      </c>
      <c r="AD11" s="58"/>
      <c r="AE11" s="58"/>
      <c r="AF11" s="59"/>
      <c r="AG11" s="57" t="s">
        <v>11</v>
      </c>
      <c r="AH11" s="58"/>
      <c r="AI11" s="58"/>
      <c r="AJ11" s="59"/>
      <c r="AK11" s="57" t="s">
        <v>12</v>
      </c>
      <c r="AL11" s="58"/>
      <c r="AM11" s="58"/>
      <c r="AN11" s="59"/>
      <c r="AO11" s="57" t="s">
        <v>13</v>
      </c>
      <c r="AP11" s="58"/>
      <c r="AQ11" s="58"/>
      <c r="AR11" s="58"/>
      <c r="AS11" s="34"/>
      <c r="AT11" s="72" t="s">
        <v>21</v>
      </c>
      <c r="AU11" s="73"/>
      <c r="AV11" s="73"/>
      <c r="AW11" s="73"/>
      <c r="AX11" s="73"/>
      <c r="AY11" s="73"/>
      <c r="AZ11" s="73"/>
      <c r="BA11" s="73"/>
      <c r="BB11" s="73"/>
      <c r="BC11" s="1"/>
      <c r="BD11" s="1"/>
      <c r="BE11" s="1"/>
      <c r="BF11" s="1"/>
      <c r="BG11" s="1"/>
      <c r="BH11" s="1"/>
    </row>
    <row r="12" spans="1:83" s="2" customFormat="1" ht="11.65" customHeight="1" x14ac:dyDescent="0.3">
      <c r="B12" s="24" t="s">
        <v>47</v>
      </c>
      <c r="C12" s="5"/>
      <c r="G12" s="7" t="s">
        <v>50</v>
      </c>
      <c r="H12" s="91"/>
      <c r="I12" s="60"/>
      <c r="J12" s="61"/>
      <c r="K12" s="61"/>
      <c r="L12" s="92"/>
      <c r="M12" s="94"/>
      <c r="N12" s="61"/>
      <c r="O12" s="61"/>
      <c r="P12" s="62"/>
      <c r="Q12" s="60"/>
      <c r="R12" s="61"/>
      <c r="S12" s="61"/>
      <c r="T12" s="62"/>
      <c r="U12" s="60"/>
      <c r="V12" s="61"/>
      <c r="W12" s="61"/>
      <c r="X12" s="62"/>
      <c r="Y12" s="60"/>
      <c r="Z12" s="61"/>
      <c r="AA12" s="61"/>
      <c r="AB12" s="62"/>
      <c r="AC12" s="60"/>
      <c r="AD12" s="61"/>
      <c r="AE12" s="61"/>
      <c r="AF12" s="62"/>
      <c r="AG12" s="60"/>
      <c r="AH12" s="61"/>
      <c r="AI12" s="61"/>
      <c r="AJ12" s="62"/>
      <c r="AK12" s="60"/>
      <c r="AL12" s="61"/>
      <c r="AM12" s="61"/>
      <c r="AN12" s="62"/>
      <c r="AO12" s="60"/>
      <c r="AP12" s="61"/>
      <c r="AQ12" s="61"/>
      <c r="AR12" s="61"/>
      <c r="AS12" s="34"/>
      <c r="AT12" s="73"/>
      <c r="AU12" s="73"/>
      <c r="AV12" s="73"/>
      <c r="AW12" s="73"/>
      <c r="AX12" s="73"/>
      <c r="AY12" s="73"/>
      <c r="AZ12" s="73"/>
      <c r="BA12" s="73"/>
      <c r="BB12" s="73"/>
      <c r="BC12" s="1"/>
      <c r="BD12" s="1"/>
      <c r="BE12" s="1"/>
      <c r="BF12" s="1"/>
      <c r="BG12" s="1"/>
      <c r="BH12" s="1"/>
    </row>
    <row r="13" spans="1:83" s="2" customFormat="1" ht="7" customHeight="1" x14ac:dyDescent="0.3">
      <c r="B13" s="5"/>
      <c r="C13" s="5"/>
      <c r="H13" s="91"/>
      <c r="I13" s="60"/>
      <c r="J13" s="61"/>
      <c r="K13" s="61"/>
      <c r="L13" s="92"/>
      <c r="M13" s="94"/>
      <c r="N13" s="61"/>
      <c r="O13" s="61"/>
      <c r="P13" s="62"/>
      <c r="Q13" s="60"/>
      <c r="R13" s="61"/>
      <c r="S13" s="61"/>
      <c r="T13" s="62"/>
      <c r="U13" s="60"/>
      <c r="V13" s="61"/>
      <c r="W13" s="61"/>
      <c r="X13" s="62"/>
      <c r="Y13" s="60"/>
      <c r="Z13" s="61"/>
      <c r="AA13" s="61"/>
      <c r="AB13" s="62"/>
      <c r="AC13" s="60"/>
      <c r="AD13" s="61"/>
      <c r="AE13" s="61"/>
      <c r="AF13" s="62"/>
      <c r="AG13" s="60"/>
      <c r="AH13" s="61"/>
      <c r="AI13" s="61"/>
      <c r="AJ13" s="62"/>
      <c r="AK13" s="60"/>
      <c r="AL13" s="61"/>
      <c r="AM13" s="61"/>
      <c r="AN13" s="62"/>
      <c r="AO13" s="60"/>
      <c r="AP13" s="61"/>
      <c r="AQ13" s="61"/>
      <c r="AR13" s="61"/>
      <c r="AS13" s="34"/>
      <c r="AT13" s="33"/>
      <c r="AU13" s="35"/>
      <c r="AV13" s="35"/>
      <c r="AW13" s="35"/>
      <c r="AX13" s="35"/>
      <c r="AY13" s="35"/>
      <c r="AZ13" s="35"/>
      <c r="BA13" s="35"/>
      <c r="BB13" s="35"/>
      <c r="BC13" s="1"/>
      <c r="BD13" s="1"/>
      <c r="BE13" s="1"/>
      <c r="BF13" s="1"/>
      <c r="BG13" s="1"/>
      <c r="BH13" s="1"/>
    </row>
    <row r="14" spans="1:83" s="2" customFormat="1" ht="9.4" customHeight="1" x14ac:dyDescent="0.3">
      <c r="B14" s="24" t="s">
        <v>48</v>
      </c>
      <c r="C14" s="5"/>
      <c r="H14" s="91"/>
      <c r="I14" s="60"/>
      <c r="J14" s="61"/>
      <c r="K14" s="61"/>
      <c r="L14" s="92"/>
      <c r="M14" s="94"/>
      <c r="N14" s="61"/>
      <c r="O14" s="61"/>
      <c r="P14" s="62"/>
      <c r="Q14" s="60"/>
      <c r="R14" s="61"/>
      <c r="S14" s="61"/>
      <c r="T14" s="62"/>
      <c r="U14" s="60"/>
      <c r="V14" s="61"/>
      <c r="W14" s="61"/>
      <c r="X14" s="62"/>
      <c r="Y14" s="60"/>
      <c r="Z14" s="61"/>
      <c r="AA14" s="61"/>
      <c r="AB14" s="62"/>
      <c r="AC14" s="60"/>
      <c r="AD14" s="61"/>
      <c r="AE14" s="61"/>
      <c r="AF14" s="62"/>
      <c r="AG14" s="60"/>
      <c r="AH14" s="61"/>
      <c r="AI14" s="61"/>
      <c r="AJ14" s="62"/>
      <c r="AK14" s="60"/>
      <c r="AL14" s="61"/>
      <c r="AM14" s="61"/>
      <c r="AN14" s="62"/>
      <c r="AO14" s="60"/>
      <c r="AP14" s="61"/>
      <c r="AQ14" s="61"/>
      <c r="AR14" s="61"/>
      <c r="AS14" s="34"/>
      <c r="AT14" s="74" t="s">
        <v>14</v>
      </c>
      <c r="AU14" s="76" t="s">
        <v>15</v>
      </c>
      <c r="AV14" s="78" t="s">
        <v>16</v>
      </c>
      <c r="AW14" s="80" t="s">
        <v>17</v>
      </c>
      <c r="AX14" s="82" t="s">
        <v>18</v>
      </c>
      <c r="AY14" s="84" t="s">
        <v>19</v>
      </c>
      <c r="AZ14" s="86" t="s">
        <v>33</v>
      </c>
      <c r="BA14" s="86" t="s">
        <v>34</v>
      </c>
      <c r="BB14" s="86" t="s">
        <v>35</v>
      </c>
      <c r="BC14" s="1"/>
      <c r="BD14" s="1"/>
      <c r="BE14" s="1"/>
      <c r="BF14" s="1"/>
      <c r="BG14" s="1"/>
      <c r="BH14" s="1"/>
    </row>
    <row r="15" spans="1:83" s="2" customFormat="1" ht="55.15" customHeight="1" x14ac:dyDescent="0.3">
      <c r="B15" s="88" t="s">
        <v>51</v>
      </c>
      <c r="C15" s="89"/>
      <c r="D15" s="89"/>
      <c r="E15" s="89"/>
      <c r="F15" s="89"/>
      <c r="G15" s="90"/>
      <c r="H15" s="91"/>
      <c r="I15" s="63"/>
      <c r="J15" s="61"/>
      <c r="K15" s="61"/>
      <c r="L15" s="92"/>
      <c r="M15" s="61"/>
      <c r="N15" s="64"/>
      <c r="O15" s="64"/>
      <c r="P15" s="62"/>
      <c r="Q15" s="63"/>
      <c r="R15" s="64"/>
      <c r="S15" s="64"/>
      <c r="T15" s="62"/>
      <c r="U15" s="63"/>
      <c r="V15" s="64"/>
      <c r="W15" s="64"/>
      <c r="X15" s="62"/>
      <c r="Y15" s="63"/>
      <c r="Z15" s="64"/>
      <c r="AA15" s="64"/>
      <c r="AB15" s="62"/>
      <c r="AC15" s="63"/>
      <c r="AD15" s="64"/>
      <c r="AE15" s="64"/>
      <c r="AF15" s="62"/>
      <c r="AG15" s="63"/>
      <c r="AH15" s="64"/>
      <c r="AI15" s="64"/>
      <c r="AJ15" s="62"/>
      <c r="AK15" s="63"/>
      <c r="AL15" s="64"/>
      <c r="AM15" s="64"/>
      <c r="AN15" s="62"/>
      <c r="AO15" s="63"/>
      <c r="AP15" s="64"/>
      <c r="AQ15" s="64"/>
      <c r="AR15" s="61"/>
      <c r="AS15" s="34"/>
      <c r="AT15" s="75"/>
      <c r="AU15" s="77"/>
      <c r="AV15" s="79"/>
      <c r="AW15" s="81"/>
      <c r="AX15" s="83"/>
      <c r="AY15" s="85"/>
      <c r="AZ15" s="87"/>
      <c r="BA15" s="87"/>
      <c r="BB15" s="87"/>
      <c r="BC15" s="1"/>
      <c r="BD15" s="1"/>
      <c r="BE15" s="1"/>
      <c r="BF15" s="1"/>
      <c r="BG15" s="1"/>
      <c r="BH15" s="1"/>
    </row>
    <row r="16" spans="1:83" ht="52.5" customHeight="1" x14ac:dyDescent="0.3">
      <c r="A16" s="1"/>
      <c r="B16" s="1"/>
      <c r="C16" s="1"/>
      <c r="D16" s="1"/>
      <c r="E16" s="1"/>
      <c r="F16" s="70" t="s">
        <v>25</v>
      </c>
      <c r="G16" s="6"/>
      <c r="H16" s="91"/>
      <c r="I16" s="63"/>
      <c r="J16" s="61"/>
      <c r="K16" s="61"/>
      <c r="L16" s="92"/>
      <c r="M16" s="61"/>
      <c r="N16" s="64"/>
      <c r="O16" s="64"/>
      <c r="P16" s="62"/>
      <c r="Q16" s="63"/>
      <c r="R16" s="64"/>
      <c r="S16" s="64"/>
      <c r="T16" s="62"/>
      <c r="U16" s="63"/>
      <c r="V16" s="64"/>
      <c r="W16" s="64"/>
      <c r="X16" s="62"/>
      <c r="Y16" s="63"/>
      <c r="Z16" s="64"/>
      <c r="AA16" s="64"/>
      <c r="AB16" s="62"/>
      <c r="AC16" s="63"/>
      <c r="AD16" s="64"/>
      <c r="AE16" s="64"/>
      <c r="AF16" s="62"/>
      <c r="AG16" s="63"/>
      <c r="AH16" s="64"/>
      <c r="AI16" s="64"/>
      <c r="AJ16" s="62"/>
      <c r="AK16" s="63"/>
      <c r="AL16" s="64"/>
      <c r="AM16" s="64"/>
      <c r="AN16" s="62"/>
      <c r="AO16" s="63"/>
      <c r="AP16" s="64"/>
      <c r="AQ16" s="64"/>
      <c r="AR16" s="61"/>
      <c r="AS16" s="34"/>
      <c r="AT16" s="75"/>
      <c r="AU16" s="77"/>
      <c r="AV16" s="79"/>
      <c r="AW16" s="81"/>
      <c r="AX16" s="83"/>
      <c r="AY16" s="85"/>
      <c r="AZ16" s="87"/>
      <c r="BA16" s="87"/>
      <c r="BB16" s="87"/>
      <c r="BC16" s="1"/>
      <c r="BD16" s="1"/>
      <c r="BE16" s="1"/>
      <c r="BF16" s="1"/>
      <c r="BG16" s="1"/>
      <c r="BH16" s="1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ht="11.65" customHeight="1" x14ac:dyDescent="0.3">
      <c r="A17" s="1"/>
      <c r="B17" s="1"/>
      <c r="C17" s="1"/>
      <c r="D17" s="1"/>
      <c r="E17" s="1"/>
      <c r="F17" s="71"/>
      <c r="G17" s="40" t="s">
        <v>20</v>
      </c>
      <c r="H17" s="41"/>
      <c r="I17" s="65"/>
      <c r="J17" s="66"/>
      <c r="K17" s="66"/>
      <c r="L17" s="66"/>
      <c r="M17" s="65"/>
      <c r="N17" s="66"/>
      <c r="O17" s="66"/>
      <c r="P17" s="66"/>
      <c r="Q17" s="65"/>
      <c r="R17" s="66"/>
      <c r="S17" s="66"/>
      <c r="T17" s="66"/>
      <c r="U17" s="65"/>
      <c r="V17" s="66"/>
      <c r="W17" s="66"/>
      <c r="X17" s="66"/>
      <c r="Y17" s="65"/>
      <c r="Z17" s="66"/>
      <c r="AA17" s="66"/>
      <c r="AB17" s="66"/>
      <c r="AC17" s="65"/>
      <c r="AD17" s="66"/>
      <c r="AE17" s="66"/>
      <c r="AF17" s="66"/>
      <c r="AG17" s="65"/>
      <c r="AH17" s="66"/>
      <c r="AI17" s="66"/>
      <c r="AJ17" s="66"/>
      <c r="AK17" s="65"/>
      <c r="AL17" s="66"/>
      <c r="AM17" s="66"/>
      <c r="AN17" s="66"/>
      <c r="AO17" s="65"/>
      <c r="AP17" s="66"/>
      <c r="AQ17" s="66"/>
      <c r="AR17" s="66"/>
      <c r="AS17" s="31"/>
      <c r="AT17" s="11"/>
      <c r="AU17" s="11"/>
      <c r="AV17" s="11"/>
      <c r="AW17" s="11"/>
      <c r="AX17" s="11"/>
      <c r="AY17" s="11"/>
      <c r="AZ17" s="11"/>
      <c r="BA17" s="11"/>
      <c r="BB17" s="11"/>
      <c r="BC17" s="1"/>
      <c r="BD17" s="1"/>
      <c r="BE17" s="1"/>
      <c r="BF17" s="1"/>
      <c r="BG17" s="1" t="str">
        <f>AT14</f>
        <v>Oma tuote tai palvelu</v>
      </c>
      <c r="BH17" s="1" t="str">
        <f>AU14</f>
        <v>Kilpailija 1</v>
      </c>
      <c r="BI17" s="1" t="str">
        <f t="shared" ref="BI17:BL17" si="0">AV14</f>
        <v>Kilpailija 2</v>
      </c>
      <c r="BJ17" s="1" t="str">
        <f t="shared" si="0"/>
        <v>Kilpailija 3</v>
      </c>
      <c r="BK17" s="1" t="str">
        <f t="shared" si="0"/>
        <v>Kilpailija 4</v>
      </c>
      <c r="BL17" s="1" t="str">
        <f t="shared" si="0"/>
        <v>Kilpailija 5</v>
      </c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ht="24" customHeight="1" x14ac:dyDescent="0.3">
      <c r="A18" s="1"/>
      <c r="B18" s="1"/>
      <c r="C18" s="1"/>
      <c r="D18" s="1"/>
      <c r="E18" s="1"/>
      <c r="F18" s="25">
        <v>1</v>
      </c>
      <c r="G18" s="27" t="s">
        <v>31</v>
      </c>
      <c r="H18" s="28">
        <f>IF(F18=1,5,(IF(F18=2,4,IF(F18=3,3,IF(F18=4,2,IF(F18=5,1,"-"))))))</f>
        <v>5</v>
      </c>
      <c r="I18" s="49">
        <v>2</v>
      </c>
      <c r="J18" s="49"/>
      <c r="K18" s="49"/>
      <c r="L18" s="50"/>
      <c r="M18" s="51">
        <v>2</v>
      </c>
      <c r="N18" s="49"/>
      <c r="O18" s="49"/>
      <c r="P18" s="50"/>
      <c r="Q18" s="51">
        <v>2</v>
      </c>
      <c r="R18" s="49"/>
      <c r="S18" s="49"/>
      <c r="T18" s="50"/>
      <c r="U18" s="51">
        <v>2</v>
      </c>
      <c r="V18" s="49"/>
      <c r="W18" s="49"/>
      <c r="X18" s="50"/>
      <c r="Y18" s="51">
        <v>2</v>
      </c>
      <c r="Z18" s="49"/>
      <c r="AA18" s="49"/>
      <c r="AB18" s="50"/>
      <c r="AC18" s="51">
        <v>2</v>
      </c>
      <c r="AD18" s="49"/>
      <c r="AE18" s="49"/>
      <c r="AF18" s="50"/>
      <c r="AG18" s="51">
        <v>2</v>
      </c>
      <c r="AH18" s="49"/>
      <c r="AI18" s="49"/>
      <c r="AJ18" s="50"/>
      <c r="AK18" s="51">
        <v>2</v>
      </c>
      <c r="AL18" s="49"/>
      <c r="AM18" s="49"/>
      <c r="AN18" s="50"/>
      <c r="AO18" s="51">
        <v>2</v>
      </c>
      <c r="AP18" s="49"/>
      <c r="AQ18" s="49"/>
      <c r="AR18" s="49"/>
      <c r="AS18" s="30"/>
      <c r="AT18" s="29">
        <v>4</v>
      </c>
      <c r="AU18" s="12">
        <v>5</v>
      </c>
      <c r="AV18" s="12">
        <v>3</v>
      </c>
      <c r="AW18" s="12">
        <v>5</v>
      </c>
      <c r="AX18" s="12">
        <v>1</v>
      </c>
      <c r="AY18" s="12">
        <v>1</v>
      </c>
      <c r="AZ18" s="12">
        <f>AT18-MAX(AU18:AY18)</f>
        <v>-1</v>
      </c>
      <c r="BA18" s="12">
        <v>5</v>
      </c>
      <c r="BB18" s="12">
        <f>IF(AZ18&lt;0,ABS(AZ18)+BA18,BA18-AZ18)</f>
        <v>6</v>
      </c>
      <c r="BC18" s="1"/>
      <c r="BD18" s="1" t="str">
        <f>G18</f>
        <v>Kiinnostava tuote</v>
      </c>
      <c r="BE18" s="1">
        <v>5</v>
      </c>
      <c r="BF18" s="1">
        <v>1</v>
      </c>
      <c r="BG18" s="1">
        <f>AT26</f>
        <v>4</v>
      </c>
      <c r="BH18" s="1">
        <f t="shared" ref="BH18:BL18" si="1">AU26</f>
        <v>4</v>
      </c>
      <c r="BI18" s="1">
        <f t="shared" si="1"/>
        <v>3</v>
      </c>
      <c r="BJ18" s="1">
        <f t="shared" si="1"/>
        <v>5</v>
      </c>
      <c r="BK18" s="1">
        <f t="shared" si="1"/>
        <v>1</v>
      </c>
      <c r="BL18" s="1">
        <f t="shared" si="1"/>
        <v>1</v>
      </c>
      <c r="BM18" s="36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ht="24" customHeight="1" x14ac:dyDescent="0.3">
      <c r="A19" s="1"/>
      <c r="B19" s="1"/>
      <c r="C19" s="1"/>
      <c r="D19" s="1"/>
      <c r="E19" s="1"/>
      <c r="F19" s="26">
        <v>2</v>
      </c>
      <c r="G19" s="13" t="s">
        <v>29</v>
      </c>
      <c r="H19" s="28">
        <f>IF(F19=1,5,(IF(F19=2,4,IF(F19=3,3,IF(F19=4,2,IF(F19=5,1,"-"))))))</f>
        <v>4</v>
      </c>
      <c r="I19" s="47">
        <v>5</v>
      </c>
      <c r="J19" s="47"/>
      <c r="K19" s="47"/>
      <c r="L19" s="48"/>
      <c r="M19" s="46">
        <v>2</v>
      </c>
      <c r="N19" s="47"/>
      <c r="O19" s="47"/>
      <c r="P19" s="48"/>
      <c r="Q19" s="46">
        <v>2</v>
      </c>
      <c r="R19" s="47"/>
      <c r="S19" s="47"/>
      <c r="T19" s="48"/>
      <c r="U19" s="46">
        <v>2</v>
      </c>
      <c r="V19" s="47"/>
      <c r="W19" s="47"/>
      <c r="X19" s="48"/>
      <c r="Y19" s="46">
        <v>2</v>
      </c>
      <c r="Z19" s="47"/>
      <c r="AA19" s="47"/>
      <c r="AB19" s="48"/>
      <c r="AC19" s="46">
        <v>2</v>
      </c>
      <c r="AD19" s="47"/>
      <c r="AE19" s="47"/>
      <c r="AF19" s="48"/>
      <c r="AG19" s="46">
        <v>4</v>
      </c>
      <c r="AH19" s="47"/>
      <c r="AI19" s="47"/>
      <c r="AJ19" s="48"/>
      <c r="AK19" s="46">
        <v>2</v>
      </c>
      <c r="AL19" s="47"/>
      <c r="AM19" s="47"/>
      <c r="AN19" s="48"/>
      <c r="AO19" s="46">
        <v>2</v>
      </c>
      <c r="AP19" s="47"/>
      <c r="AQ19" s="47"/>
      <c r="AR19" s="47"/>
      <c r="AS19" s="30"/>
      <c r="AT19" s="29">
        <v>4</v>
      </c>
      <c r="AU19" s="12">
        <v>4</v>
      </c>
      <c r="AV19" s="12">
        <v>3</v>
      </c>
      <c r="AW19" s="12">
        <v>5</v>
      </c>
      <c r="AX19" s="12">
        <v>1</v>
      </c>
      <c r="AY19" s="12">
        <v>2</v>
      </c>
      <c r="AZ19" s="12">
        <f t="shared" ref="AZ19:AZ26" si="2">AT19-MAX(AU19:AY19)</f>
        <v>-1</v>
      </c>
      <c r="BA19" s="12">
        <v>5</v>
      </c>
      <c r="BB19" s="12">
        <f t="shared" ref="BB19:BB26" si="3">IF(AZ19&lt;0,ABS(AZ19)+BA19,BA19-AZ19)</f>
        <v>6</v>
      </c>
      <c r="BC19" s="1"/>
      <c r="BD19" s="1" t="str">
        <f>G19</f>
        <v>Halpa tuote</v>
      </c>
      <c r="BE19" s="1">
        <v>5</v>
      </c>
      <c r="BF19" s="1">
        <v>2</v>
      </c>
      <c r="BG19" s="1">
        <f>AT25</f>
        <v>3</v>
      </c>
      <c r="BH19" s="1">
        <f t="shared" ref="BH19:BL19" si="4">AU25</f>
        <v>5</v>
      </c>
      <c r="BI19" s="1">
        <f t="shared" si="4"/>
        <v>1</v>
      </c>
      <c r="BJ19" s="1">
        <f t="shared" si="4"/>
        <v>5</v>
      </c>
      <c r="BK19" s="1">
        <f t="shared" si="4"/>
        <v>2</v>
      </c>
      <c r="BL19" s="1">
        <f t="shared" si="4"/>
        <v>1</v>
      </c>
      <c r="BM19" s="36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24" customHeight="1" x14ac:dyDescent="0.3">
      <c r="A20" s="1"/>
      <c r="B20" s="1"/>
      <c r="C20" s="1"/>
      <c r="D20" s="1"/>
      <c r="E20" s="1"/>
      <c r="F20" s="26">
        <v>3</v>
      </c>
      <c r="G20" s="14" t="s">
        <v>30</v>
      </c>
      <c r="H20" s="28">
        <f>IF(F20=1,5,(IF(F20=2,4,IF(F20=3,3,IF(F20=4,2,IF(F20=5,1,"-"))))))</f>
        <v>3</v>
      </c>
      <c r="I20" s="47">
        <v>5</v>
      </c>
      <c r="J20" s="47"/>
      <c r="K20" s="47"/>
      <c r="L20" s="48"/>
      <c r="M20" s="46">
        <v>4</v>
      </c>
      <c r="N20" s="47"/>
      <c r="O20" s="47"/>
      <c r="P20" s="48"/>
      <c r="Q20" s="46">
        <v>2</v>
      </c>
      <c r="R20" s="47"/>
      <c r="S20" s="47"/>
      <c r="T20" s="48"/>
      <c r="U20" s="46">
        <v>4</v>
      </c>
      <c r="V20" s="47"/>
      <c r="W20" s="47"/>
      <c r="X20" s="48"/>
      <c r="Y20" s="46">
        <v>4</v>
      </c>
      <c r="Z20" s="47"/>
      <c r="AA20" s="47"/>
      <c r="AB20" s="48"/>
      <c r="AC20" s="46">
        <v>4</v>
      </c>
      <c r="AD20" s="47"/>
      <c r="AE20" s="47"/>
      <c r="AF20" s="48"/>
      <c r="AG20" s="46">
        <v>2</v>
      </c>
      <c r="AH20" s="47"/>
      <c r="AI20" s="47"/>
      <c r="AJ20" s="48"/>
      <c r="AK20" s="46">
        <v>2</v>
      </c>
      <c r="AL20" s="47"/>
      <c r="AM20" s="47"/>
      <c r="AN20" s="48"/>
      <c r="AO20" s="46">
        <v>2</v>
      </c>
      <c r="AP20" s="47"/>
      <c r="AQ20" s="47"/>
      <c r="AR20" s="47"/>
      <c r="AS20" s="30"/>
      <c r="AT20" s="29">
        <v>5</v>
      </c>
      <c r="AU20" s="12">
        <v>3</v>
      </c>
      <c r="AV20" s="12">
        <v>3</v>
      </c>
      <c r="AW20" s="12">
        <v>4</v>
      </c>
      <c r="AX20" s="12">
        <v>1</v>
      </c>
      <c r="AY20" s="12">
        <v>2</v>
      </c>
      <c r="AZ20" s="12">
        <f t="shared" si="2"/>
        <v>1</v>
      </c>
      <c r="BA20" s="12">
        <v>5</v>
      </c>
      <c r="BB20" s="12">
        <f t="shared" si="3"/>
        <v>4</v>
      </c>
      <c r="BC20" s="1"/>
      <c r="BD20" s="1" t="str">
        <f>G20</f>
        <v>Saatavilla helposti</v>
      </c>
      <c r="BE20" s="1">
        <v>5</v>
      </c>
      <c r="BF20" s="1">
        <v>3</v>
      </c>
      <c r="BG20" s="1">
        <f>AT24</f>
        <v>2</v>
      </c>
      <c r="BH20" s="1">
        <f t="shared" ref="BH20:BL20" si="5">AU24</f>
        <v>5</v>
      </c>
      <c r="BI20" s="1">
        <f t="shared" si="5"/>
        <v>1</v>
      </c>
      <c r="BJ20" s="1">
        <f t="shared" si="5"/>
        <v>3</v>
      </c>
      <c r="BK20" s="1">
        <f t="shared" si="5"/>
        <v>2</v>
      </c>
      <c r="BL20" s="1">
        <f t="shared" si="5"/>
        <v>1</v>
      </c>
      <c r="BM20" s="36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ht="24" customHeight="1" x14ac:dyDescent="0.3">
      <c r="A21" s="1"/>
      <c r="B21" s="1"/>
      <c r="C21" s="1"/>
      <c r="D21" s="1"/>
      <c r="E21" s="1"/>
      <c r="F21" s="26">
        <v>4</v>
      </c>
      <c r="G21" s="14" t="s">
        <v>43</v>
      </c>
      <c r="H21" s="28">
        <f>IF(F21=1,5,(IF(F21=2,4,IF(F21=3,3,IF(F21=4,2,IF(F21=5,1,"-"))))))</f>
        <v>2</v>
      </c>
      <c r="I21" s="47">
        <v>5</v>
      </c>
      <c r="J21" s="47"/>
      <c r="K21" s="47"/>
      <c r="L21" s="48"/>
      <c r="M21" s="46">
        <v>2</v>
      </c>
      <c r="N21" s="47"/>
      <c r="O21" s="47"/>
      <c r="P21" s="48"/>
      <c r="Q21" s="46">
        <v>2</v>
      </c>
      <c r="R21" s="47"/>
      <c r="S21" s="47"/>
      <c r="T21" s="48"/>
      <c r="U21" s="46">
        <v>2</v>
      </c>
      <c r="V21" s="47"/>
      <c r="W21" s="47"/>
      <c r="X21" s="48"/>
      <c r="Y21" s="46">
        <v>6</v>
      </c>
      <c r="Z21" s="47"/>
      <c r="AA21" s="47"/>
      <c r="AB21" s="48"/>
      <c r="AC21" s="46">
        <v>2</v>
      </c>
      <c r="AD21" s="47"/>
      <c r="AE21" s="47"/>
      <c r="AF21" s="48"/>
      <c r="AG21" s="46">
        <v>4</v>
      </c>
      <c r="AH21" s="47"/>
      <c r="AI21" s="47"/>
      <c r="AJ21" s="48"/>
      <c r="AK21" s="46">
        <v>2</v>
      </c>
      <c r="AL21" s="47"/>
      <c r="AM21" s="47"/>
      <c r="AN21" s="48"/>
      <c r="AO21" s="46">
        <v>2</v>
      </c>
      <c r="AP21" s="47"/>
      <c r="AQ21" s="47"/>
      <c r="AR21" s="47"/>
      <c r="AS21" s="30"/>
      <c r="AT21" s="29">
        <v>4</v>
      </c>
      <c r="AU21" s="12">
        <v>1</v>
      </c>
      <c r="AV21" s="12">
        <v>2</v>
      </c>
      <c r="AW21" s="12">
        <v>3</v>
      </c>
      <c r="AX21" s="12">
        <v>1</v>
      </c>
      <c r="AY21" s="12">
        <v>1</v>
      </c>
      <c r="AZ21" s="12">
        <f t="shared" si="2"/>
        <v>1</v>
      </c>
      <c r="BA21" s="12">
        <v>3</v>
      </c>
      <c r="BB21" s="12">
        <f t="shared" si="3"/>
        <v>2</v>
      </c>
      <c r="BC21" s="1"/>
      <c r="BD21" s="1" t="str">
        <f>G21</f>
        <v>Informatiivinen</v>
      </c>
      <c r="BE21" s="1">
        <v>5</v>
      </c>
      <c r="BF21" s="1">
        <v>4</v>
      </c>
      <c r="BG21" s="1">
        <f>AT23</f>
        <v>4</v>
      </c>
      <c r="BH21" s="1">
        <f t="shared" ref="BH21:BL21" si="6">AU23</f>
        <v>5</v>
      </c>
      <c r="BI21" s="1">
        <f t="shared" si="6"/>
        <v>2</v>
      </c>
      <c r="BJ21" s="1">
        <f t="shared" si="6"/>
        <v>3</v>
      </c>
      <c r="BK21" s="1">
        <f t="shared" si="6"/>
        <v>1</v>
      </c>
      <c r="BL21" s="1">
        <f t="shared" si="6"/>
        <v>1</v>
      </c>
      <c r="BM21" s="36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ht="24" customHeight="1" x14ac:dyDescent="0.3">
      <c r="A22" s="1"/>
      <c r="B22" s="1"/>
      <c r="C22" s="1"/>
      <c r="D22" s="1"/>
      <c r="E22" s="1"/>
      <c r="F22" s="26">
        <v>3</v>
      </c>
      <c r="G22" s="14" t="s">
        <v>32</v>
      </c>
      <c r="H22" s="28">
        <f>IF(F22=1,5,(IF(F22=2,4,IF(F22=3,3,IF(F22=4,2,IF(F22=5,1,"-"))))))</f>
        <v>3</v>
      </c>
      <c r="I22" s="47">
        <v>4</v>
      </c>
      <c r="J22" s="47"/>
      <c r="K22" s="47"/>
      <c r="L22" s="48"/>
      <c r="M22" s="46">
        <v>4</v>
      </c>
      <c r="N22" s="47"/>
      <c r="O22" s="47"/>
      <c r="P22" s="48"/>
      <c r="Q22" s="46">
        <v>6</v>
      </c>
      <c r="R22" s="47"/>
      <c r="S22" s="47"/>
      <c r="T22" s="48"/>
      <c r="U22" s="46">
        <v>6</v>
      </c>
      <c r="V22" s="47"/>
      <c r="W22" s="47"/>
      <c r="X22" s="48"/>
      <c r="Y22" s="46">
        <v>6</v>
      </c>
      <c r="Z22" s="47"/>
      <c r="AA22" s="47"/>
      <c r="AB22" s="48"/>
      <c r="AC22" s="46">
        <v>6</v>
      </c>
      <c r="AD22" s="47"/>
      <c r="AE22" s="47"/>
      <c r="AF22" s="48"/>
      <c r="AG22" s="46">
        <v>6</v>
      </c>
      <c r="AH22" s="47"/>
      <c r="AI22" s="47"/>
      <c r="AJ22" s="48"/>
      <c r="AK22" s="46">
        <v>6</v>
      </c>
      <c r="AL22" s="47"/>
      <c r="AM22" s="47"/>
      <c r="AN22" s="48"/>
      <c r="AO22" s="46">
        <v>6</v>
      </c>
      <c r="AP22" s="47"/>
      <c r="AQ22" s="47"/>
      <c r="AR22" s="47"/>
      <c r="AS22" s="30"/>
      <c r="AT22" s="29">
        <v>4</v>
      </c>
      <c r="AU22" s="12">
        <v>5</v>
      </c>
      <c r="AV22" s="12">
        <v>3</v>
      </c>
      <c r="AW22" s="12">
        <v>2</v>
      </c>
      <c r="AX22" s="12">
        <v>1</v>
      </c>
      <c r="AY22" s="12">
        <v>1</v>
      </c>
      <c r="AZ22" s="12">
        <f t="shared" si="2"/>
        <v>-1</v>
      </c>
      <c r="BA22" s="12">
        <v>5</v>
      </c>
      <c r="BB22" s="12">
        <f t="shared" si="3"/>
        <v>6</v>
      </c>
      <c r="BC22" s="1"/>
      <c r="BD22" s="1" t="str">
        <f>G22</f>
        <v>Ajankohtainen</v>
      </c>
      <c r="BE22" s="1">
        <v>5</v>
      </c>
      <c r="BF22" s="1">
        <v>5</v>
      </c>
      <c r="BG22" s="1">
        <f>AT22</f>
        <v>4</v>
      </c>
      <c r="BH22" s="1">
        <f t="shared" ref="BH22:BL22" si="7">AU22</f>
        <v>5</v>
      </c>
      <c r="BI22" s="1">
        <f t="shared" si="7"/>
        <v>3</v>
      </c>
      <c r="BJ22" s="1">
        <f t="shared" si="7"/>
        <v>2</v>
      </c>
      <c r="BK22" s="1">
        <f t="shared" si="7"/>
        <v>1</v>
      </c>
      <c r="BL22" s="1">
        <f t="shared" si="7"/>
        <v>1</v>
      </c>
      <c r="BM22" s="36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ht="24" customHeight="1" x14ac:dyDescent="0.3">
      <c r="A23" s="1"/>
      <c r="B23" s="1"/>
      <c r="C23" s="1"/>
      <c r="D23" s="1"/>
      <c r="E23" s="1"/>
      <c r="F23" s="26">
        <v>4</v>
      </c>
      <c r="G23" s="14" t="s">
        <v>3</v>
      </c>
      <c r="H23" s="28">
        <f>IF(F23=1,5,(IF(F23=2,4,IF(F23=3,3,IF(F23=4,2,IF(F23=5,1,"-"))))))</f>
        <v>2</v>
      </c>
      <c r="I23" s="47">
        <v>2</v>
      </c>
      <c r="J23" s="47"/>
      <c r="K23" s="47"/>
      <c r="L23" s="48"/>
      <c r="M23" s="46">
        <v>2</v>
      </c>
      <c r="N23" s="47"/>
      <c r="O23" s="47"/>
      <c r="P23" s="48"/>
      <c r="Q23" s="46">
        <v>2</v>
      </c>
      <c r="R23" s="47"/>
      <c r="S23" s="47"/>
      <c r="T23" s="48"/>
      <c r="U23" s="46">
        <v>2</v>
      </c>
      <c r="V23" s="47"/>
      <c r="W23" s="47"/>
      <c r="X23" s="48"/>
      <c r="Y23" s="46">
        <v>2</v>
      </c>
      <c r="Z23" s="47"/>
      <c r="AA23" s="47"/>
      <c r="AB23" s="48"/>
      <c r="AC23" s="46">
        <v>2</v>
      </c>
      <c r="AD23" s="47"/>
      <c r="AE23" s="47"/>
      <c r="AF23" s="48"/>
      <c r="AG23" s="46">
        <v>2</v>
      </c>
      <c r="AH23" s="47"/>
      <c r="AI23" s="47"/>
      <c r="AJ23" s="48"/>
      <c r="AK23" s="46">
        <v>2</v>
      </c>
      <c r="AL23" s="47"/>
      <c r="AM23" s="47"/>
      <c r="AN23" s="48"/>
      <c r="AO23" s="46">
        <v>2</v>
      </c>
      <c r="AP23" s="47"/>
      <c r="AQ23" s="47"/>
      <c r="AR23" s="47"/>
      <c r="AS23" s="30"/>
      <c r="AT23" s="29">
        <v>4</v>
      </c>
      <c r="AU23" s="12">
        <v>5</v>
      </c>
      <c r="AV23" s="12">
        <v>2</v>
      </c>
      <c r="AW23" s="12">
        <v>3</v>
      </c>
      <c r="AX23" s="12">
        <v>1</v>
      </c>
      <c r="AY23" s="12">
        <v>1</v>
      </c>
      <c r="AZ23" s="12">
        <f t="shared" si="2"/>
        <v>-1</v>
      </c>
      <c r="BA23" s="12">
        <v>4</v>
      </c>
      <c r="BB23" s="12">
        <f t="shared" si="3"/>
        <v>5</v>
      </c>
      <c r="BC23" s="1"/>
      <c r="BD23" s="1" t="str">
        <f>G23</f>
        <v>kuudes</v>
      </c>
      <c r="BE23" s="1">
        <v>5</v>
      </c>
      <c r="BF23" s="1">
        <v>6</v>
      </c>
      <c r="BG23" s="1">
        <f>AT21</f>
        <v>4</v>
      </c>
      <c r="BH23" s="1">
        <f t="shared" ref="BH23:BL23" si="8">AU21</f>
        <v>1</v>
      </c>
      <c r="BI23" s="1">
        <f t="shared" si="8"/>
        <v>2</v>
      </c>
      <c r="BJ23" s="1">
        <f t="shared" si="8"/>
        <v>3</v>
      </c>
      <c r="BK23" s="1">
        <f t="shared" si="8"/>
        <v>1</v>
      </c>
      <c r="BL23" s="1">
        <f t="shared" si="8"/>
        <v>1</v>
      </c>
      <c r="BM23" s="36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ht="24" customHeight="1" x14ac:dyDescent="0.3">
      <c r="A24" s="1"/>
      <c r="B24" s="1"/>
      <c r="C24" s="1"/>
      <c r="D24" s="1"/>
      <c r="E24" s="1"/>
      <c r="F24" s="26">
        <v>4</v>
      </c>
      <c r="G24" s="14" t="s">
        <v>4</v>
      </c>
      <c r="H24" s="28">
        <f>IF(F24=1,5,(IF(F24=2,4,IF(F24=3,3,IF(F24=4,2,IF(F24=5,1,"-"))))))</f>
        <v>2</v>
      </c>
      <c r="I24" s="47">
        <v>2</v>
      </c>
      <c r="J24" s="47"/>
      <c r="K24" s="47"/>
      <c r="L24" s="48"/>
      <c r="M24" s="46">
        <v>2</v>
      </c>
      <c r="N24" s="47"/>
      <c r="O24" s="47"/>
      <c r="P24" s="48"/>
      <c r="Q24" s="46">
        <v>2</v>
      </c>
      <c r="R24" s="47"/>
      <c r="S24" s="47"/>
      <c r="T24" s="48"/>
      <c r="U24" s="46">
        <v>2</v>
      </c>
      <c r="V24" s="47"/>
      <c r="W24" s="47"/>
      <c r="X24" s="48"/>
      <c r="Y24" s="46">
        <v>2</v>
      </c>
      <c r="Z24" s="47"/>
      <c r="AA24" s="47"/>
      <c r="AB24" s="48"/>
      <c r="AC24" s="46">
        <v>2</v>
      </c>
      <c r="AD24" s="47"/>
      <c r="AE24" s="47"/>
      <c r="AF24" s="48"/>
      <c r="AG24" s="46">
        <v>2</v>
      </c>
      <c r="AH24" s="47"/>
      <c r="AI24" s="47"/>
      <c r="AJ24" s="48"/>
      <c r="AK24" s="46">
        <v>2</v>
      </c>
      <c r="AL24" s="47"/>
      <c r="AM24" s="47"/>
      <c r="AN24" s="48"/>
      <c r="AO24" s="46">
        <v>2</v>
      </c>
      <c r="AP24" s="47"/>
      <c r="AQ24" s="47"/>
      <c r="AR24" s="47"/>
      <c r="AS24" s="30"/>
      <c r="AT24" s="29">
        <v>2</v>
      </c>
      <c r="AU24" s="12">
        <v>5</v>
      </c>
      <c r="AV24" s="12">
        <v>1</v>
      </c>
      <c r="AW24" s="12">
        <v>3</v>
      </c>
      <c r="AX24" s="12">
        <v>2</v>
      </c>
      <c r="AY24" s="12">
        <v>1</v>
      </c>
      <c r="AZ24" s="12">
        <f t="shared" si="2"/>
        <v>-3</v>
      </c>
      <c r="BA24" s="12">
        <v>5</v>
      </c>
      <c r="BB24" s="12">
        <f t="shared" si="3"/>
        <v>8</v>
      </c>
      <c r="BC24" s="1"/>
      <c r="BD24" s="1" t="str">
        <f>G24</f>
        <v>seitsemäs</v>
      </c>
      <c r="BE24" s="1">
        <v>5</v>
      </c>
      <c r="BF24" s="1">
        <v>7</v>
      </c>
      <c r="BG24" s="1">
        <f>AT20</f>
        <v>5</v>
      </c>
      <c r="BH24" s="1">
        <f t="shared" ref="BH24:BL24" si="9">AU20</f>
        <v>3</v>
      </c>
      <c r="BI24" s="1">
        <f t="shared" si="9"/>
        <v>3</v>
      </c>
      <c r="BJ24" s="1">
        <f t="shared" si="9"/>
        <v>4</v>
      </c>
      <c r="BK24" s="1">
        <f t="shared" si="9"/>
        <v>1</v>
      </c>
      <c r="BL24" s="1">
        <f t="shared" si="9"/>
        <v>2</v>
      </c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24" customHeight="1" x14ac:dyDescent="0.3">
      <c r="A25" s="1"/>
      <c r="B25" s="1"/>
      <c r="C25" s="1"/>
      <c r="D25" s="1"/>
      <c r="E25" s="1"/>
      <c r="F25" s="26">
        <v>5</v>
      </c>
      <c r="G25" s="14" t="s">
        <v>5</v>
      </c>
      <c r="H25" s="28">
        <f>IF(F25=1,5,(IF(F25=2,4,IF(F25=3,3,IF(F25=4,2,IF(F25=5,1,"-"))))))</f>
        <v>1</v>
      </c>
      <c r="I25" s="47">
        <v>2</v>
      </c>
      <c r="J25" s="47"/>
      <c r="K25" s="47"/>
      <c r="L25" s="48"/>
      <c r="M25" s="46">
        <v>2</v>
      </c>
      <c r="N25" s="47"/>
      <c r="O25" s="47"/>
      <c r="P25" s="48"/>
      <c r="Q25" s="46">
        <v>2</v>
      </c>
      <c r="R25" s="47"/>
      <c r="S25" s="47"/>
      <c r="T25" s="48"/>
      <c r="U25" s="46">
        <v>2</v>
      </c>
      <c r="V25" s="47"/>
      <c r="W25" s="47"/>
      <c r="X25" s="48"/>
      <c r="Y25" s="46">
        <v>2</v>
      </c>
      <c r="Z25" s="47"/>
      <c r="AA25" s="47"/>
      <c r="AB25" s="48"/>
      <c r="AC25" s="46">
        <v>2</v>
      </c>
      <c r="AD25" s="47"/>
      <c r="AE25" s="47"/>
      <c r="AF25" s="48"/>
      <c r="AG25" s="46">
        <v>2</v>
      </c>
      <c r="AH25" s="47"/>
      <c r="AI25" s="47"/>
      <c r="AJ25" s="48"/>
      <c r="AK25" s="46">
        <v>2</v>
      </c>
      <c r="AL25" s="47"/>
      <c r="AM25" s="47"/>
      <c r="AN25" s="48"/>
      <c r="AO25" s="46">
        <v>2</v>
      </c>
      <c r="AP25" s="47"/>
      <c r="AQ25" s="47"/>
      <c r="AR25" s="47"/>
      <c r="AS25" s="30"/>
      <c r="AT25" s="29">
        <v>3</v>
      </c>
      <c r="AU25" s="12">
        <v>5</v>
      </c>
      <c r="AV25" s="12">
        <v>1</v>
      </c>
      <c r="AW25" s="12">
        <v>5</v>
      </c>
      <c r="AX25" s="12">
        <v>2</v>
      </c>
      <c r="AY25" s="12">
        <v>1</v>
      </c>
      <c r="AZ25" s="12">
        <f t="shared" si="2"/>
        <v>-2</v>
      </c>
      <c r="BA25" s="12">
        <v>5</v>
      </c>
      <c r="BB25" s="12">
        <f t="shared" si="3"/>
        <v>7</v>
      </c>
      <c r="BC25" s="1"/>
      <c r="BD25" s="1" t="str">
        <f>G25</f>
        <v>kahdeksas</v>
      </c>
      <c r="BE25" s="1">
        <v>5</v>
      </c>
      <c r="BF25" s="1">
        <v>8</v>
      </c>
      <c r="BG25" s="1">
        <f>AT19</f>
        <v>4</v>
      </c>
      <c r="BH25" s="1">
        <f t="shared" ref="BH25:BL25" si="10">AU19</f>
        <v>4</v>
      </c>
      <c r="BI25" s="1">
        <f t="shared" si="10"/>
        <v>3</v>
      </c>
      <c r="BJ25" s="1">
        <f t="shared" si="10"/>
        <v>5</v>
      </c>
      <c r="BK25" s="1">
        <f t="shared" si="10"/>
        <v>1</v>
      </c>
      <c r="BL25" s="1">
        <f t="shared" si="10"/>
        <v>2</v>
      </c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ht="24" customHeight="1" x14ac:dyDescent="0.3">
      <c r="A26" s="1"/>
      <c r="B26" s="1"/>
      <c r="C26" s="1"/>
      <c r="D26" s="1"/>
      <c r="E26" s="1"/>
      <c r="F26" s="12">
        <v>5</v>
      </c>
      <c r="G26" s="27" t="s">
        <v>6</v>
      </c>
      <c r="H26" s="28">
        <f>IF(F26=1,5,(IF(F26=2,4,IF(F26=3,3,IF(F26=4,2,IF(F26=5,1,"-"))))))</f>
        <v>1</v>
      </c>
      <c r="I26" s="52">
        <v>2</v>
      </c>
      <c r="J26" s="53"/>
      <c r="K26" s="53"/>
      <c r="L26" s="53"/>
      <c r="M26" s="53">
        <v>2</v>
      </c>
      <c r="N26" s="53"/>
      <c r="O26" s="53"/>
      <c r="P26" s="53"/>
      <c r="Q26" s="53">
        <v>2</v>
      </c>
      <c r="R26" s="53"/>
      <c r="S26" s="53"/>
      <c r="T26" s="53"/>
      <c r="U26" s="53">
        <v>2</v>
      </c>
      <c r="V26" s="53"/>
      <c r="W26" s="53"/>
      <c r="X26" s="53"/>
      <c r="Y26" s="53">
        <v>2</v>
      </c>
      <c r="Z26" s="53"/>
      <c r="AA26" s="53"/>
      <c r="AB26" s="53"/>
      <c r="AC26" s="53">
        <v>2</v>
      </c>
      <c r="AD26" s="53"/>
      <c r="AE26" s="53"/>
      <c r="AF26" s="53"/>
      <c r="AG26" s="53">
        <v>2</v>
      </c>
      <c r="AH26" s="53"/>
      <c r="AI26" s="53"/>
      <c r="AJ26" s="53"/>
      <c r="AK26" s="53">
        <v>2</v>
      </c>
      <c r="AL26" s="53"/>
      <c r="AM26" s="53"/>
      <c r="AN26" s="53"/>
      <c r="AO26" s="53">
        <v>2</v>
      </c>
      <c r="AP26" s="53"/>
      <c r="AQ26" s="53"/>
      <c r="AR26" s="67"/>
      <c r="AS26" s="30"/>
      <c r="AT26" s="29">
        <v>4</v>
      </c>
      <c r="AU26" s="12">
        <v>4</v>
      </c>
      <c r="AV26" s="12">
        <v>3</v>
      </c>
      <c r="AW26" s="12">
        <v>5</v>
      </c>
      <c r="AX26" s="12">
        <v>1</v>
      </c>
      <c r="AY26" s="12">
        <v>1</v>
      </c>
      <c r="AZ26" s="12">
        <f t="shared" si="2"/>
        <v>-1</v>
      </c>
      <c r="BA26" s="12">
        <v>5</v>
      </c>
      <c r="BB26" s="12">
        <f t="shared" si="3"/>
        <v>6</v>
      </c>
      <c r="BC26" s="1"/>
      <c r="BD26" s="1" t="str">
        <f>G26</f>
        <v>yhdeksäs</v>
      </c>
      <c r="BE26" s="1">
        <v>5</v>
      </c>
      <c r="BF26" s="1">
        <v>9</v>
      </c>
      <c r="BG26" s="1">
        <f>AT18</f>
        <v>4</v>
      </c>
      <c r="BH26" s="1">
        <f t="shared" ref="BH26:BL26" si="11">AU18</f>
        <v>5</v>
      </c>
      <c r="BI26" s="1">
        <f t="shared" si="11"/>
        <v>3</v>
      </c>
      <c r="BJ26" s="1">
        <f t="shared" si="11"/>
        <v>5</v>
      </c>
      <c r="BK26" s="1">
        <f t="shared" si="11"/>
        <v>1</v>
      </c>
      <c r="BL26" s="1">
        <f t="shared" si="11"/>
        <v>1</v>
      </c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78.400000000000006" customHeight="1" x14ac:dyDescent="0.3">
      <c r="B27" s="1"/>
      <c r="C27" s="1"/>
      <c r="D27" s="1"/>
      <c r="E27" s="1"/>
      <c r="F27" s="1"/>
      <c r="G27" s="1" t="s">
        <v>24</v>
      </c>
      <c r="H27" s="1"/>
      <c r="I27" s="54" t="s">
        <v>23</v>
      </c>
      <c r="J27" s="55"/>
      <c r="K27" s="55"/>
      <c r="L27" s="56"/>
      <c r="M27" s="54"/>
      <c r="N27" s="55"/>
      <c r="O27" s="55"/>
      <c r="P27" s="56"/>
      <c r="Q27" s="54"/>
      <c r="R27" s="55"/>
      <c r="S27" s="55"/>
      <c r="T27" s="56"/>
      <c r="U27" s="54"/>
      <c r="V27" s="55"/>
      <c r="W27" s="55"/>
      <c r="X27" s="56"/>
      <c r="Y27" s="54"/>
      <c r="Z27" s="55"/>
      <c r="AA27" s="55"/>
      <c r="AB27" s="56"/>
      <c r="AC27" s="54"/>
      <c r="AD27" s="55"/>
      <c r="AE27" s="55"/>
      <c r="AF27" s="56"/>
      <c r="AG27" s="54"/>
      <c r="AH27" s="55"/>
      <c r="AI27" s="55"/>
      <c r="AJ27" s="56"/>
      <c r="AK27" s="54"/>
      <c r="AL27" s="55"/>
      <c r="AM27" s="55"/>
      <c r="AN27" s="56"/>
      <c r="AO27" s="54"/>
      <c r="AP27" s="55"/>
      <c r="AQ27" s="55"/>
      <c r="AR27" s="56"/>
      <c r="AS27" s="37"/>
      <c r="AT27" s="42">
        <f>SUM(AT18:AT26)</f>
        <v>34</v>
      </c>
      <c r="AU27" s="42">
        <f t="shared" ref="AU27:AY27" si="12">SUM(AU18:AU26)</f>
        <v>37</v>
      </c>
      <c r="AV27" s="42">
        <f t="shared" si="12"/>
        <v>21</v>
      </c>
      <c r="AW27" s="42">
        <f t="shared" si="12"/>
        <v>35</v>
      </c>
      <c r="AX27" s="42">
        <f t="shared" si="12"/>
        <v>11</v>
      </c>
      <c r="AY27" s="42">
        <f t="shared" si="12"/>
        <v>11</v>
      </c>
      <c r="AZ27" s="4"/>
      <c r="BA27" s="4"/>
      <c r="BB27" s="4"/>
      <c r="BC27" s="1"/>
      <c r="BD27" s="1"/>
      <c r="BE27" s="1"/>
      <c r="BF27" s="1"/>
      <c r="BG27" s="1"/>
      <c r="BH27" s="1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ht="24" customHeight="1" x14ac:dyDescent="0.3">
      <c r="B28" s="1"/>
      <c r="C28" s="1"/>
      <c r="D28" s="1"/>
      <c r="E28" s="1"/>
      <c r="F28" s="1"/>
      <c r="G28" s="1" t="s">
        <v>27</v>
      </c>
      <c r="H28" s="1"/>
      <c r="I28" s="43">
        <f>$H18*I18+$H19*I19+$H20*I20+$H21*I21+$H22*I22+$H23*I23+$H24*I24+$H25*I25+$H26*I26</f>
        <v>79</v>
      </c>
      <c r="J28" s="43"/>
      <c r="K28" s="43"/>
      <c r="L28" s="43"/>
      <c r="M28" s="43">
        <f>$H18*M18+$H19*M19+$H20*M20+$H21*M21+$H22*M22+$H23*M23+$H24*M24+$H25*M25+$H26*M26</f>
        <v>58</v>
      </c>
      <c r="N28" s="43"/>
      <c r="O28" s="43"/>
      <c r="P28" s="43"/>
      <c r="Q28" s="43">
        <f>$H18*Q18+$H19*Q19+$H20*Q20+$H21*Q21+$H22*Q22+$H23*Q23+$H24*Q24+$H25*Q25+$H26*Q26</f>
        <v>58</v>
      </c>
      <c r="R28" s="43"/>
      <c r="S28" s="43"/>
      <c r="T28" s="43"/>
      <c r="U28" s="43">
        <f>$H18*U18+$H19*U19+$H20*U20+$H21*U21+$H22*U22+$H23*U23+$H24*U24+$H25*U25+$H26*U26</f>
        <v>64</v>
      </c>
      <c r="V28" s="43"/>
      <c r="W28" s="43"/>
      <c r="X28" s="43"/>
      <c r="Y28" s="43">
        <f>$H18*Y18+$H19*Y19+$H20*Y20+$H21*Y21+$H22*Y22+$H23*Y23+$H24*Y24+$H25*Y25+$H26*Y26</f>
        <v>72</v>
      </c>
      <c r="Z28" s="43"/>
      <c r="AA28" s="43"/>
      <c r="AB28" s="43"/>
      <c r="AC28" s="43">
        <f>$H18*AC18+$H19*AC19+$H20*AC20+$H21*AC21+$H22*AC22+$H23*AC23+$H24*AC24+$H25*AC25+$H26*AC26</f>
        <v>64</v>
      </c>
      <c r="AD28" s="43"/>
      <c r="AE28" s="43"/>
      <c r="AF28" s="43"/>
      <c r="AG28" s="43">
        <f>$H18*AG18+$H19*AG19+$H20*AG20+$H21*AG21+$H22*AG22+$H23*AG23+$H24*AG24+$H25*AG25+$H26*AG26</f>
        <v>70</v>
      </c>
      <c r="AH28" s="43"/>
      <c r="AI28" s="43"/>
      <c r="AJ28" s="43"/>
      <c r="AK28" s="43">
        <f>$H18*AK18+$H19*AK19+$H20*AK20+$H21*AK21+$H22*AK22+$H23*AK23+$H24*AK24+$H25*AK25+$H26*AK26</f>
        <v>58</v>
      </c>
      <c r="AL28" s="43"/>
      <c r="AM28" s="43"/>
      <c r="AN28" s="43"/>
      <c r="AO28" s="43">
        <f>$H18*AO18+$H19*AO19+$H20*AO20+$H21*AO21+$H22*AO22+$H23*AO23+$H24*AO24+$H25*AO25+$H26*AO26</f>
        <v>58</v>
      </c>
      <c r="AP28" s="43"/>
      <c r="AQ28" s="43"/>
      <c r="AR28" s="43"/>
      <c r="AS28" s="3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ht="24" customHeight="1" x14ac:dyDescent="0.3">
      <c r="B29" s="1"/>
      <c r="C29" s="1"/>
      <c r="D29" s="1"/>
      <c r="E29" s="1"/>
      <c r="F29" s="1"/>
      <c r="G29" s="1" t="s">
        <v>28</v>
      </c>
      <c r="H29" s="1"/>
      <c r="I29" s="43">
        <f>IF(L9="++",$K$50,IF(L9="+",$K$51,IF(L9=0,$K$52,IF(L9="-",$K$53,IF(L9="--",$K$54)))))+IF(N8="++",$K$50,IF(N8="+",$K$51,IF(N8=0,$K$52,IF(N8="-",$K$53,IF(N8="--",$K$54)))))+IF(P7="++",$K$50,IF(P7="+",$K$51,IF(P7=0,$K$52,IF(P7="-",$K$53,IF(P7="--",$K$54)))))+IF(R6="++",$K$50,IF(R6="+",$K$51,IF(R6=0,$K$52,IF(R6="-",$K$53,IF(R6="--",$K$54)))))+IF(T5="++",$K$50,IF(T5="+",$K$51,IF(T5=0,$K$52,IF(T5="-",$K$53,IF(T5="--",$K$54)))))+IF(V4="++",$K$50,IF(V4="+",$K$51,IF(V4=0,$K$52,IF(V4="-",$K$53,IF(V4="--",$K$54)))))+IF(X3="++",$K$50,IF(X3="+",$K$51,IF(X3=0,$K$52,IF(X3="-",$K$53,IF(X3="--",$K$54)))))+IF(Z2="++",$K$50,IF(Z2="+",$K$51,IF(Z2=0,$K$52,IF(Z2="-",$K$53,IF(Z2="--",$K$54)))))</f>
        <v>10</v>
      </c>
      <c r="J29" s="43"/>
      <c r="K29" s="43"/>
      <c r="L29" s="43"/>
      <c r="M29" s="43">
        <f>IF(L9="++",$K$50,IF(L9="+",$K$51,IF(L9=0,$K$52,IF(L9="-",$K$53,IF(L9="--",$K$54)))))+IF(P9="++",$K$50,IF(P9="+",$K$51,IF(P9=0,$K$52,IF(P9="-",$K$53,IF(P9="--",$K$54)))))+IF(R8="++",$K$50,IF(R8="+",$K$51,IF(R8=0,$K$52,IF(R8="-",$K$53,IF(R8="--",$K$54)))))+IF(T7="++",$K$50,IF(T7="+",$K$51,IF(T7=0,$K$52,IF(T7="-",$K$53,IF(T7="--",$K$54)))))+IF(V6="++",$K$50,IF(V6="+",$K$51,IF(V6=0,$K$52,IF(V6="-",$K$53,IF(V6="--",$K$54)))))+IF(X5="++",$K$50,IF(X5="+",$K$51,IF(X5=0,$K$52,IF(X5="-",$K$53,IF(X5="--",$K$54)))))+IF(Z4="++",$K$50,IF(Z4="+",$K$51,IF(Z4=0,$K$52,IF(Z4="-",$K$53,IF(Z4="--",$K$54)))))+IF(AB3="++",$K$50,IF(AB3="+",$K$51,IF(AB3=0,$K$52,IF(AB3="-",$K$53,IF(AB3="--",$K$54)))))</f>
        <v>0</v>
      </c>
      <c r="N29" s="43"/>
      <c r="O29" s="43"/>
      <c r="P29" s="43"/>
      <c r="Q29" s="43">
        <f>IF(N8="++",$K$50,IF(N8="+",$K$51,IF(N8=0,$K$52,IF(N8="-",$K$53,IF(N8="--",$K$54)))))+IF(P9="++",$K$50,IF(P9="+",$K$51,IF(P9=0,$K$52,IF(P9="-",$K$53,IF(P9="--",$K$54)))))+IF(T9="++",$K$50,IF(T9="+",$K$51,IF(T9=0,$K$52,IF(T9="-",$K$53,IF(T9="--",$K$54)))))+IF(V8="++",$K$50,IF(V8="+",$K$51,IF(V8=0,$K$52,IF(V8="-",$K$53,IF(V8="--",$K$54)))))+IF(X7="++",$K$50,IF(X7="+",$K$51,IF(X7=0,$K$52,IF(X7="-",$K$53,IF(X7="--",$K$54)))))+IF(Z6="++",$K$50,IF(Z6="+",$K$51,IF(Z6=0,$K$52,IF(Z6="-",$K$53,IF(Z6="--",$K$54)))))+IF(AB5="++",$K$50,IF(AB5="+",$K$51,IF(AB5=0,$K$52,IF(AB5="-",$K$53,IF(AB5="--",$K$54)))))+IF(AD4="++",$K$50,IF(AD4="+",$K$51,IF(AD4=0,$K$52,IF(AD4="-",$K$53,IF(AD4="--",$K$54)))))</f>
        <v>5</v>
      </c>
      <c r="R29" s="43"/>
      <c r="S29" s="43"/>
      <c r="T29" s="43"/>
      <c r="U29" s="43">
        <f>IF(P7="++",$K$50,IF(P7="+",$K$51,IF(P7=0,$K$52,IF(P7="-",$K$53,IF(P7="--",$K$54)))))+IF(R8="++",$K$50,IF(R8="+",$K$51,IF(R8=0,$K$52,IF(R8="-",$K$53,IF(R8="--",$K$54)))))+IF(T9="++",$K$50,IF(T9="+",$K$51,IF(T9=0,$K$52,IF(T9="-",$K$53,IF(T9="--",$K$54)))))+IF(X9="++",$K$50,IF(X9="+",$K$51,IF(X9=0,$K$52,IF(X9="-",$K$53,IF(X9="--",$K$54)))))+IF(Z8="++",$K$50,IF(Z8="+",$K$51,IF(Z8=0,$K$52,IF(Z8="-",$K$53,IF(Z8="--",$K$54)))))+IF(AB7="++",$K$50,IF(AB7="+",$K$51,IF(AB7=0,$K$52,IF(AB7="-",$K$53,IF(AB7="--",$K$54)))))+IF(AD6="++",$K$50,IF(AD6="+",$K$51,IF(AD6=0,$K$52,IF(AD6="-",$K$53,IF(AD6="--",$K$54)))))+IF(AF5="++",$K$50,IF(AF5="+",$K$51,IF(AF5=0,$K$52,IF(AF5="-",$K$53,IF(AF5="--",$K$54)))))</f>
        <v>0</v>
      </c>
      <c r="V29" s="43"/>
      <c r="W29" s="43"/>
      <c r="X29" s="43"/>
      <c r="Y29" s="43">
        <f>IF(R6="++",$K$50,IF(R6="+",$K$51,IF(R6=0,$K$52,IF(R6="-",$K$53,IF(R6="--",$K$54)))))+IF(T7="++",$K$50,IF(T7="+",$K$51,IF(T7=0,$K$52,IF(T7="-",$K$53,IF(T7="--",$K$54)))))+IF(V8="++",$K$50,IF(V8="+",$K$51,IF(V8=0,$K$52,IF(V8="-",$K$53,IF(V8="--",$K$54)))))+IF(X9="++",$K$50,IF(X9="+",$K$51,IF(X9=0,$K$52,IF(X9="-",$K$53,IF(X9="--",$K$54)))))+IF(AB9="++",$K$50,IF(AB9="+",$K$51,IF(AB9=0,$K$52,IF(AB9="-",$K$53,IF(AB9="--",$K$54)))))+IF(AD8="++",$K$50,IF(AD8="+",$K$51,IF(AD8=0,$K$52,IF(AD8="-",$K$53,IF(AD8="--",$K$54)))))+IF(AF7="++",$K$50,IF(AF7="+",$K$51,IF(AF7=0,$K$52,IF(AF7="-",$K$53,IF(AF7="--",$K$54)))))+IF(AH6="++",$K$50,IF(AH6="+",$K$51,IF(AH6=0,$K$52,IF(AH6="-",$K$53,IF(AH6="--",$K$54)))))</f>
        <v>0</v>
      </c>
      <c r="Z29" s="43"/>
      <c r="AA29" s="43"/>
      <c r="AB29" s="43"/>
      <c r="AC29" s="43">
        <f>IF(T5="++",$K$50,IF(T5="+",$K$51,IF(T5=0,$K$52,IF(T5="-",$K$53,IF(T5="--",$K$54)))))+IF(V6="++",$K$50,IF(V6="+",$K$51,IF(V6=0,$K$52,IF(V6="-",$K$53,IF(V6="--",$K$54)))))+IF(X7="++",$K$50,IF(X7="+",$K$51,IF(X7=0,$K$52,IF(X7="-",$K$53,IF(X7="--",$K$54)))))+IF(Z8="++",$K$50,IF(Z8="+",$K$51,IF(Z8=0,$K$52,IF(Z8="-",$K$53,IF(Z8="--",$K$54)))))+IF(AB9="++",$K$50,IF(AB9="+",$K$51,IF(AB9=0,$K$52,IF(AB9="-",$K$53,IF(AB9="--",$K$54)))))+IF(AF9="++",$K$50,IF(AF9="+",$K$51,IF(AF9=0,$K$52,IF(AF9="-",$K$53,IF(AF9="--",$K$54)))))+IF(AH8="++",$K$50,IF(AH8="+",$K$51,IF(AH8=0,$K$52,IF(AH8="-",$K$53,IF(AH8="--",$K$54)))))+IF(AJ7="++",$K$50,IF(AJ7="+",$K$51,IF(AJ7=0,$K$52,IF(AJ7="-",$K$53,IF(AJ7="--",$K$54)))))</f>
        <v>5</v>
      </c>
      <c r="AD29" s="43"/>
      <c r="AE29" s="43"/>
      <c r="AF29" s="43"/>
      <c r="AG29" s="43">
        <f>IF(V4="++",$K$50,IF(V4="+",$K$51,IF(V4=0,$K$52,IF(V4="-",$K$53,IF(V4="--",$K$54)))))+IF(X5="++",$K$50,IF(X5="+",$K$51,IF(X5=0,$K$52,IF(X5="-",$K$53,IF(X5="--",$K$54)))))+IF(Z6="++",$K$50,IF(Z6="+",$K$51,IF(Z6=0,$K$52,IF(Z6="-",$K$53,IF(Z6="--",$K$54)))))+IF(AB7="++",$K$50,IF(AB7="+",$K$51,IF(AB7=0,$K$52,IF(AB7="-",$K$53,IF(AB7="--",$K$54)))))+IF(AD8="++",$K$50,IF(AD8="+",$K$51,IF(AD8=0,$K$52,IF(AF9="-",$K$53,IF(AD8="--",$K$54)))))+IF(AF9="++",$K$50,IF(AF9="+",$K$51,IF(AF9=0,$K$52,IF(AF9="-",$K$53,IF(AF9="--",$K$54)))))+IF(AJ9="++",$K$50,IF(AJ9="+",$K$51,IF(AJ9=0,$K$52,IF(AJ9="-",$K$53,IF(AJ9="--",$K$54)))))+IF(AL8="++",$K$50,IF(AL8="+",$K$51,IF(AL8=0,$K$52,IF(AL8="-",$K$53,IF(AL8="--",$K$54)))))</f>
        <v>0</v>
      </c>
      <c r="AH29" s="43"/>
      <c r="AI29" s="43"/>
      <c r="AJ29" s="43"/>
      <c r="AK29" s="43">
        <f>IF(X3="++",$K$50,IF(X3="+",$K$51,IF(X3=0,$K$52,IF(X3="-",$K$53,IF(X3="--",$K$54)))))+IF(Z4="++",$K$50,IF(Z4="+",$K$51,IF(Z4=0,$K$52,IF(Z4="-",$K$53,IF(Z4="--",$K$54)))))+IF(AB5="++",$K$50,IF(AB5="+",$K$51,IF(AB5=0,$K$52,IF(AB5="-",$K$53,IF(AB5="--",$K$54)))))+IF(AD6="++",$K$50,IF(AD6="+",$K$51,IF(AD6=0,$K$52,IF(AD6="-",$K$53,IF(AD6="--",$K$54)))))+IF(AF7="++",$K$50,IF(AF7="+",$K$51,IF(AF7=0,$K$52,IF(AF7="-",$K$53,IF(AF7="--",$K$54)))))+IF(AH8="++",$K$50,IF(AH8="+",$K$51,IF(AH8=0,$K$52,IF(AH8="-",$K$53,IF(AH8="--",$K$54)))))+IF(AJ9="++",$K$50,IF(AJ9="+",$K$51,IF(AJ9=0,$K$52,IF(AJ9="-",$K$53,IF(AJ9="--",$K$54)))))+IF(AN9="++",$K$50,IF(AN9="+",$K$51,IF(AN9=0,$K$52,IF(AN9="-",$K$53,IF(AN9="--",$K$54)))))</f>
        <v>0</v>
      </c>
      <c r="AL29" s="43"/>
      <c r="AM29" s="43"/>
      <c r="AN29" s="43"/>
      <c r="AO29" s="43">
        <f>IF(Z2="++",$K$50,IF(Z2="+",$K$51,IF(Z2=0,$K$52,IF(Z2="-",$K$53,IF(Z2="--",$K$54)))))+IF(AB3="++",$K$50,IF(AB3="+",$K$51,IF(AB3=0,$K$52,IF(AB3="-",$K$53,IF(AB3="--",$K$54)))))+IF(AD4="++",$K$50,IF(AD4="+",$K$51,IF(AD4=0,$K$52,IF(AD4="-",$K$53,IF(AD4="--",$K$54)))))+IF(AF5="++",$K$50,IF(AF5="+",$K$51,IF(AF5=0,$K$52,IF(AF5="-",$K$53,IF(AF5="--",$K$54)))))+IF(AJ7="++",$K$50,IF(AJ7="+",$K$51,IF(AJ7=0,$K$52,IF(AJ7="-",$K$53,IF(AJ7="--",$K$54)))))+IF(AH6="++",$K$50,IF(AH6="+",$K$51,IF(AH6=0,$K$52,IF(AH6="-",$K$53,IF(AH6="--",$K$54)))))+IF(AL8="++",$K$50,IF(AL8="+",$K$51,IF(AL8=0,$K$52,IF(AL8="-",$K$53,IF(AL8="--",$K$54)))))+IF(AN9="++",$K$50,IF(AN9="+",$K$51,IF(AN9=0,$K$52,IF(AN9="-",$K$53,IF(AN9="--",$K$54)))))</f>
        <v>0</v>
      </c>
      <c r="AP29" s="43"/>
      <c r="AQ29" s="43"/>
      <c r="AR29" s="43"/>
      <c r="AS29" s="3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ht="19.5" customHeight="1" x14ac:dyDescent="0.3">
      <c r="B30" s="1"/>
      <c r="C30" s="1"/>
      <c r="D30" s="1"/>
      <c r="E30" s="1"/>
      <c r="F30" s="1"/>
      <c r="G30" s="39" t="s">
        <v>22</v>
      </c>
      <c r="H30" s="1"/>
      <c r="I30" s="43">
        <f>I28+I29</f>
        <v>89</v>
      </c>
      <c r="J30" s="43"/>
      <c r="K30" s="43"/>
      <c r="L30" s="43"/>
      <c r="M30" s="43">
        <f t="shared" ref="M30" si="13">M28+M29</f>
        <v>58</v>
      </c>
      <c r="N30" s="43"/>
      <c r="O30" s="43"/>
      <c r="P30" s="43"/>
      <c r="Q30" s="43">
        <f t="shared" ref="Q30" si="14">Q28+Q29</f>
        <v>63</v>
      </c>
      <c r="R30" s="43"/>
      <c r="S30" s="43"/>
      <c r="T30" s="43"/>
      <c r="U30" s="43">
        <f t="shared" ref="U30" si="15">U28+U29</f>
        <v>64</v>
      </c>
      <c r="V30" s="43"/>
      <c r="W30" s="43"/>
      <c r="X30" s="43"/>
      <c r="Y30" s="43">
        <f t="shared" ref="Y30" si="16">Y28+Y29</f>
        <v>72</v>
      </c>
      <c r="Z30" s="43"/>
      <c r="AA30" s="43"/>
      <c r="AB30" s="43"/>
      <c r="AC30" s="43">
        <f t="shared" ref="AC30" si="17">AC28+AC29</f>
        <v>69</v>
      </c>
      <c r="AD30" s="43"/>
      <c r="AE30" s="43"/>
      <c r="AF30" s="43"/>
      <c r="AG30" s="43">
        <f t="shared" ref="AG30" si="18">AG28+AG29</f>
        <v>70</v>
      </c>
      <c r="AH30" s="43"/>
      <c r="AI30" s="43"/>
      <c r="AJ30" s="43"/>
      <c r="AK30" s="43">
        <f t="shared" ref="AK30" si="19">AK28+AK29</f>
        <v>58</v>
      </c>
      <c r="AL30" s="43"/>
      <c r="AM30" s="43"/>
      <c r="AN30" s="43"/>
      <c r="AO30" s="43">
        <f t="shared" ref="AO30" si="20">AO28+AO29</f>
        <v>58</v>
      </c>
      <c r="AP30" s="43"/>
      <c r="AQ30" s="43"/>
      <c r="AR30" s="43"/>
      <c r="AS30" s="38"/>
      <c r="AT30" s="1"/>
      <c r="AU30" s="32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ht="7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ht="7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24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ht="7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ht="10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ht="10" customHeight="1" thickBot="1" x14ac:dyDescent="0.35">
      <c r="I35" s="15" t="s">
        <v>42</v>
      </c>
    </row>
    <row r="36" spans="1:83" ht="10" customHeight="1" x14ac:dyDescent="0.3"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8"/>
    </row>
    <row r="37" spans="1:83" ht="10" customHeight="1" x14ac:dyDescent="0.3">
      <c r="I37" s="19"/>
      <c r="J37" s="9" t="s">
        <v>41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20"/>
    </row>
    <row r="38" spans="1:83" ht="10" customHeight="1" x14ac:dyDescent="0.3">
      <c r="I38" s="19"/>
      <c r="J38" s="9">
        <v>1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20"/>
    </row>
    <row r="39" spans="1:83" ht="10" customHeight="1" x14ac:dyDescent="0.3">
      <c r="I39" s="19"/>
      <c r="J39" s="9">
        <v>2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20"/>
    </row>
    <row r="40" spans="1:83" ht="10" customHeight="1" x14ac:dyDescent="0.3">
      <c r="I40" s="19"/>
      <c r="J40" s="9">
        <v>3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20"/>
    </row>
    <row r="41" spans="1:83" ht="10" customHeight="1" x14ac:dyDescent="0.3">
      <c r="I41" s="19"/>
      <c r="J41" s="9">
        <v>4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20"/>
    </row>
    <row r="42" spans="1:83" ht="10" customHeight="1" x14ac:dyDescent="0.3">
      <c r="I42" s="19"/>
      <c r="J42" s="9">
        <v>5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20"/>
    </row>
    <row r="43" spans="1:83" ht="10" customHeight="1" x14ac:dyDescent="0.3">
      <c r="I43" s="1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20"/>
    </row>
    <row r="44" spans="1:83" ht="10" customHeight="1" x14ac:dyDescent="0.3">
      <c r="I44" s="19"/>
      <c r="J44" s="9" t="s">
        <v>40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20"/>
    </row>
    <row r="45" spans="1:83" ht="10" customHeight="1" x14ac:dyDescent="0.3">
      <c r="I45" s="19"/>
      <c r="J45" s="9">
        <v>2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20"/>
    </row>
    <row r="46" spans="1:83" ht="10" customHeight="1" x14ac:dyDescent="0.3">
      <c r="I46" s="19"/>
      <c r="J46" s="9">
        <v>4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20"/>
    </row>
    <row r="47" spans="1:83" ht="10" customHeight="1" x14ac:dyDescent="0.3">
      <c r="I47" s="19"/>
      <c r="J47" s="9">
        <v>6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20"/>
      <c r="BM47" s="8"/>
      <c r="BN47" s="8"/>
    </row>
    <row r="48" spans="1:83" ht="10" customHeight="1" x14ac:dyDescent="0.3">
      <c r="I48" s="1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20"/>
    </row>
    <row r="49" spans="9:27" ht="10" customHeight="1" x14ac:dyDescent="0.3">
      <c r="I49" s="19"/>
      <c r="J49" s="9" t="s">
        <v>39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20"/>
    </row>
    <row r="50" spans="9:27" ht="10" customHeight="1" x14ac:dyDescent="0.3">
      <c r="I50" s="19"/>
      <c r="J50" s="9" t="s">
        <v>2</v>
      </c>
      <c r="K50" s="9">
        <v>5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20"/>
    </row>
    <row r="51" spans="9:27" ht="10" customHeight="1" x14ac:dyDescent="0.3">
      <c r="I51" s="19"/>
      <c r="J51" s="9" t="s">
        <v>0</v>
      </c>
      <c r="K51" s="9">
        <v>3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20"/>
    </row>
    <row r="52" spans="9:27" ht="10" customHeight="1" x14ac:dyDescent="0.3">
      <c r="I52" s="19"/>
      <c r="J52" s="9">
        <v>0</v>
      </c>
      <c r="K52" s="9">
        <v>0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20"/>
    </row>
    <row r="53" spans="9:27" ht="10" customHeight="1" x14ac:dyDescent="0.3">
      <c r="I53" s="19"/>
      <c r="J53" s="9" t="s">
        <v>1</v>
      </c>
      <c r="K53" s="9">
        <v>-3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20"/>
    </row>
    <row r="54" spans="9:27" ht="10" customHeight="1" x14ac:dyDescent="0.3">
      <c r="I54" s="19"/>
      <c r="J54" s="9" t="s">
        <v>26</v>
      </c>
      <c r="K54" s="9">
        <v>-5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20"/>
    </row>
    <row r="55" spans="9:27" ht="10" customHeight="1" x14ac:dyDescent="0.3">
      <c r="I55" s="1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20"/>
    </row>
    <row r="56" spans="9:27" ht="10" customHeight="1" x14ac:dyDescent="0.3">
      <c r="I56" s="19"/>
      <c r="J56" s="9" t="s">
        <v>38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20"/>
    </row>
    <row r="57" spans="9:27" ht="10" customHeight="1" x14ac:dyDescent="0.3">
      <c r="I57" s="19"/>
      <c r="J57" s="9">
        <v>1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20"/>
    </row>
    <row r="58" spans="9:27" ht="10" customHeight="1" x14ac:dyDescent="0.3">
      <c r="I58" s="19"/>
      <c r="J58" s="9">
        <v>2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20"/>
    </row>
    <row r="59" spans="9:27" ht="10" customHeight="1" x14ac:dyDescent="0.3">
      <c r="I59" s="19"/>
      <c r="J59" s="9">
        <v>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20"/>
    </row>
    <row r="60" spans="9:27" ht="10" customHeight="1" x14ac:dyDescent="0.3">
      <c r="I60" s="19"/>
      <c r="J60" s="9">
        <v>4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20"/>
    </row>
    <row r="61" spans="9:27" ht="10" customHeight="1" x14ac:dyDescent="0.3">
      <c r="I61" s="19"/>
      <c r="J61" s="9">
        <v>5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20"/>
    </row>
    <row r="62" spans="9:27" ht="10" customHeight="1" thickBot="1" x14ac:dyDescent="0.35">
      <c r="I62" s="21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3"/>
    </row>
    <row r="63" spans="9:27" ht="10" customHeight="1" x14ac:dyDescent="0.3"/>
    <row r="64" spans="9:27" ht="10" customHeight="1" x14ac:dyDescent="0.3"/>
    <row r="65" ht="7" customHeight="1" x14ac:dyDescent="0.3"/>
    <row r="66" ht="7" customHeight="1" x14ac:dyDescent="0.3"/>
    <row r="67" ht="7" customHeight="1" x14ac:dyDescent="0.3"/>
    <row r="68" ht="7" customHeight="1" x14ac:dyDescent="0.3"/>
    <row r="69" ht="7" customHeight="1" x14ac:dyDescent="0.3"/>
    <row r="70" ht="7" customHeight="1" x14ac:dyDescent="0.3"/>
    <row r="71" ht="7" customHeight="1" x14ac:dyDescent="0.3"/>
    <row r="72" ht="7" customHeight="1" x14ac:dyDescent="0.3"/>
    <row r="73" ht="7" customHeight="1" x14ac:dyDescent="0.3"/>
    <row r="74" ht="7" customHeight="1" x14ac:dyDescent="0.3"/>
    <row r="75" ht="7" customHeight="1" x14ac:dyDescent="0.3"/>
    <row r="76" ht="7" customHeight="1" x14ac:dyDescent="0.3"/>
    <row r="77" ht="7" customHeight="1" x14ac:dyDescent="0.3"/>
    <row r="78" ht="7" customHeight="1" x14ac:dyDescent="0.3"/>
    <row r="79" ht="7" customHeight="1" x14ac:dyDescent="0.3"/>
    <row r="80" ht="7" customHeight="1" x14ac:dyDescent="0.3"/>
    <row r="81" ht="7" customHeight="1" x14ac:dyDescent="0.3"/>
    <row r="82" ht="7" customHeight="1" x14ac:dyDescent="0.3"/>
    <row r="83" ht="7" customHeight="1" x14ac:dyDescent="0.3"/>
    <row r="84" ht="7" customHeight="1" x14ac:dyDescent="0.3"/>
    <row r="85" ht="7" customHeight="1" x14ac:dyDescent="0.3"/>
    <row r="86" ht="7" customHeight="1" x14ac:dyDescent="0.3"/>
    <row r="87" ht="7" customHeight="1" x14ac:dyDescent="0.3"/>
    <row r="88" ht="7" customHeight="1" x14ac:dyDescent="0.3"/>
    <row r="89" ht="7" customHeight="1" x14ac:dyDescent="0.3"/>
    <row r="90" ht="7" customHeight="1" x14ac:dyDescent="0.3"/>
    <row r="91" ht="7" customHeight="1" x14ac:dyDescent="0.3"/>
    <row r="92" ht="7" customHeight="1" x14ac:dyDescent="0.3"/>
    <row r="93" ht="7" customHeight="1" x14ac:dyDescent="0.3"/>
    <row r="94" ht="7" customHeight="1" x14ac:dyDescent="0.3"/>
    <row r="95" ht="7" customHeight="1" x14ac:dyDescent="0.3"/>
    <row r="96" ht="7" customHeight="1" x14ac:dyDescent="0.3"/>
    <row r="97" ht="7" customHeight="1" x14ac:dyDescent="0.3"/>
    <row r="98" ht="7" customHeight="1" x14ac:dyDescent="0.3"/>
    <row r="99" ht="7" customHeight="1" x14ac:dyDescent="0.3"/>
    <row r="100" ht="7" customHeight="1" x14ac:dyDescent="0.3"/>
    <row r="101" ht="7" customHeight="1" x14ac:dyDescent="0.3"/>
    <row r="102" ht="7" customHeight="1" x14ac:dyDescent="0.3"/>
    <row r="103" ht="7" customHeight="1" x14ac:dyDescent="0.3"/>
    <row r="104" ht="7" customHeight="1" x14ac:dyDescent="0.3"/>
    <row r="105" ht="7" customHeight="1" x14ac:dyDescent="0.3"/>
    <row r="106" ht="7" customHeight="1" x14ac:dyDescent="0.3"/>
    <row r="107" ht="7" customHeight="1" x14ac:dyDescent="0.3"/>
    <row r="108" ht="7" customHeight="1" x14ac:dyDescent="0.3"/>
    <row r="109" ht="7" customHeight="1" x14ac:dyDescent="0.3"/>
    <row r="110" ht="7" customHeight="1" x14ac:dyDescent="0.3"/>
    <row r="111" ht="7" customHeight="1" x14ac:dyDescent="0.3"/>
    <row r="112" ht="7" customHeight="1" x14ac:dyDescent="0.3"/>
    <row r="113" ht="7" customHeight="1" x14ac:dyDescent="0.3"/>
    <row r="114" ht="7" customHeight="1" x14ac:dyDescent="0.3"/>
    <row r="115" ht="7" customHeight="1" x14ac:dyDescent="0.3"/>
    <row r="116" ht="7" customHeight="1" x14ac:dyDescent="0.3"/>
    <row r="117" ht="7" customHeight="1" x14ac:dyDescent="0.3"/>
    <row r="118" ht="7" customHeight="1" x14ac:dyDescent="0.3"/>
    <row r="119" ht="7" customHeight="1" x14ac:dyDescent="0.3"/>
    <row r="120" ht="7" customHeight="1" x14ac:dyDescent="0.3"/>
    <row r="121" ht="7" customHeight="1" x14ac:dyDescent="0.3"/>
    <row r="122" ht="7" customHeight="1" x14ac:dyDescent="0.3"/>
    <row r="123" ht="7" customHeight="1" x14ac:dyDescent="0.3"/>
    <row r="124" ht="7" customHeight="1" x14ac:dyDescent="0.3"/>
    <row r="125" ht="7" customHeight="1" x14ac:dyDescent="0.3"/>
    <row r="126" ht="7" customHeight="1" x14ac:dyDescent="0.3"/>
    <row r="127" ht="7" customHeight="1" x14ac:dyDescent="0.3"/>
    <row r="128" ht="7" customHeight="1" x14ac:dyDescent="0.3"/>
    <row r="129" ht="7" customHeight="1" x14ac:dyDescent="0.3"/>
    <row r="130" ht="7" customHeight="1" x14ac:dyDescent="0.3"/>
    <row r="131" ht="7" customHeight="1" x14ac:dyDescent="0.3"/>
    <row r="132" ht="7" customHeight="1" x14ac:dyDescent="0.3"/>
    <row r="133" ht="7" customHeight="1" x14ac:dyDescent="0.3"/>
    <row r="134" ht="7" customHeight="1" x14ac:dyDescent="0.3"/>
    <row r="135" ht="7" customHeight="1" x14ac:dyDescent="0.3"/>
    <row r="136" ht="7" customHeight="1" x14ac:dyDescent="0.3"/>
    <row r="137" ht="7" customHeight="1" x14ac:dyDescent="0.3"/>
    <row r="138" ht="7" customHeight="1" x14ac:dyDescent="0.3"/>
    <row r="139" ht="7" customHeight="1" x14ac:dyDescent="0.3"/>
    <row r="140" ht="7" customHeight="1" x14ac:dyDescent="0.3"/>
    <row r="141" ht="7" customHeight="1" x14ac:dyDescent="0.3"/>
    <row r="142" ht="7" customHeight="1" x14ac:dyDescent="0.3"/>
    <row r="143" ht="7" customHeight="1" x14ac:dyDescent="0.3"/>
    <row r="144" ht="7" customHeight="1" x14ac:dyDescent="0.3"/>
    <row r="145" ht="7" customHeight="1" x14ac:dyDescent="0.3"/>
    <row r="146" ht="7" customHeight="1" x14ac:dyDescent="0.3"/>
    <row r="147" ht="7" customHeight="1" x14ac:dyDescent="0.3"/>
    <row r="148" ht="7" customHeight="1" x14ac:dyDescent="0.3"/>
    <row r="149" ht="7" customHeight="1" x14ac:dyDescent="0.3"/>
    <row r="150" ht="7" customHeight="1" x14ac:dyDescent="0.3"/>
    <row r="151" ht="7" customHeight="1" x14ac:dyDescent="0.3"/>
    <row r="152" ht="7" customHeight="1" x14ac:dyDescent="0.3"/>
    <row r="153" ht="4" customHeight="1" x14ac:dyDescent="0.3"/>
    <row r="154" ht="4" customHeight="1" x14ac:dyDescent="0.3"/>
    <row r="155" ht="4" customHeight="1" x14ac:dyDescent="0.3"/>
    <row r="156" ht="4" customHeight="1" x14ac:dyDescent="0.3"/>
    <row r="157" ht="4" customHeight="1" x14ac:dyDescent="0.3"/>
    <row r="158" ht="4" customHeight="1" x14ac:dyDescent="0.3"/>
    <row r="159" ht="4" customHeight="1" x14ac:dyDescent="0.3"/>
    <row r="160" ht="4" customHeight="1" x14ac:dyDescent="0.3"/>
    <row r="161" ht="4" customHeight="1" x14ac:dyDescent="0.3"/>
    <row r="162" ht="4" customHeight="1" x14ac:dyDescent="0.3"/>
    <row r="163" ht="4" customHeight="1" x14ac:dyDescent="0.3"/>
    <row r="164" ht="4" customHeight="1" x14ac:dyDescent="0.3"/>
    <row r="165" ht="4" customHeight="1" x14ac:dyDescent="0.3"/>
    <row r="166" ht="4" customHeight="1" x14ac:dyDescent="0.3"/>
    <row r="167" ht="4" customHeight="1" x14ac:dyDescent="0.3"/>
    <row r="168" ht="4" customHeight="1" x14ac:dyDescent="0.3"/>
    <row r="169" ht="4" customHeight="1" x14ac:dyDescent="0.3"/>
    <row r="170" ht="4" customHeight="1" x14ac:dyDescent="0.3"/>
    <row r="171" ht="4" customHeight="1" x14ac:dyDescent="0.3"/>
    <row r="172" ht="4" customHeight="1" x14ac:dyDescent="0.3"/>
    <row r="173" ht="4" customHeight="1" x14ac:dyDescent="0.3"/>
    <row r="174" ht="4" customHeight="1" x14ac:dyDescent="0.3"/>
    <row r="175" ht="4" customHeight="1" x14ac:dyDescent="0.3"/>
    <row r="176" ht="4" customHeight="1" x14ac:dyDescent="0.3"/>
    <row r="177" ht="4" customHeight="1" x14ac:dyDescent="0.3"/>
    <row r="178" ht="4" customHeight="1" x14ac:dyDescent="0.3"/>
    <row r="179" ht="4" customHeight="1" x14ac:dyDescent="0.3"/>
    <row r="180" ht="4" customHeight="1" x14ac:dyDescent="0.3"/>
    <row r="181" ht="4" customHeight="1" x14ac:dyDescent="0.3"/>
    <row r="182" ht="4" customHeight="1" x14ac:dyDescent="0.3"/>
    <row r="183" ht="4" customHeight="1" x14ac:dyDescent="0.3"/>
    <row r="184" ht="4" customHeight="1" x14ac:dyDescent="0.3"/>
    <row r="185" ht="4" customHeight="1" x14ac:dyDescent="0.3"/>
    <row r="186" ht="4" customHeight="1" x14ac:dyDescent="0.3"/>
    <row r="187" ht="4" customHeight="1" x14ac:dyDescent="0.3"/>
    <row r="188" ht="4" customHeight="1" x14ac:dyDescent="0.3"/>
    <row r="189" ht="4" customHeight="1" x14ac:dyDescent="0.3"/>
    <row r="190" ht="4" customHeight="1" x14ac:dyDescent="0.3"/>
    <row r="191" ht="4" customHeight="1" x14ac:dyDescent="0.3"/>
    <row r="192" ht="4" customHeight="1" x14ac:dyDescent="0.3"/>
    <row r="193" ht="4" customHeight="1" x14ac:dyDescent="0.3"/>
    <row r="194" ht="4" customHeight="1" x14ac:dyDescent="0.3"/>
    <row r="195" ht="4" customHeight="1" x14ac:dyDescent="0.3"/>
    <row r="196" ht="4" customHeight="1" x14ac:dyDescent="0.3"/>
    <row r="197" ht="4" customHeight="1" x14ac:dyDescent="0.3"/>
    <row r="198" ht="4" customHeight="1" x14ac:dyDescent="0.3"/>
    <row r="199" ht="4" customHeight="1" x14ac:dyDescent="0.3"/>
    <row r="200" ht="4" customHeight="1" x14ac:dyDescent="0.3"/>
    <row r="201" ht="4" customHeight="1" x14ac:dyDescent="0.3"/>
    <row r="202" ht="4" customHeight="1" x14ac:dyDescent="0.3"/>
    <row r="203" ht="4" customHeight="1" x14ac:dyDescent="0.3"/>
    <row r="204" ht="4" customHeight="1" x14ac:dyDescent="0.3"/>
    <row r="205" ht="4" customHeight="1" x14ac:dyDescent="0.3"/>
    <row r="206" ht="4" customHeight="1" x14ac:dyDescent="0.3"/>
    <row r="207" ht="4" customHeight="1" x14ac:dyDescent="0.3"/>
    <row r="208" ht="4" customHeight="1" x14ac:dyDescent="0.3"/>
    <row r="209" ht="4" customHeight="1" x14ac:dyDescent="0.3"/>
    <row r="210" ht="4" customHeight="1" x14ac:dyDescent="0.3"/>
    <row r="211" ht="4" customHeight="1" x14ac:dyDescent="0.3"/>
    <row r="212" ht="4" customHeight="1" x14ac:dyDescent="0.3"/>
    <row r="213" ht="4" customHeight="1" x14ac:dyDescent="0.3"/>
    <row r="214" ht="4" customHeight="1" x14ac:dyDescent="0.3"/>
    <row r="215" ht="4" customHeight="1" x14ac:dyDescent="0.3"/>
    <row r="216" ht="4" customHeight="1" x14ac:dyDescent="0.3"/>
    <row r="217" ht="4" customHeight="1" x14ac:dyDescent="0.3"/>
    <row r="218" ht="4" customHeight="1" x14ac:dyDescent="0.3"/>
    <row r="219" ht="4" customHeight="1" x14ac:dyDescent="0.3"/>
    <row r="220" ht="4" customHeight="1" x14ac:dyDescent="0.3"/>
    <row r="221" ht="4" customHeight="1" x14ac:dyDescent="0.3"/>
    <row r="222" ht="4" customHeight="1" x14ac:dyDescent="0.3"/>
    <row r="223" ht="4" customHeight="1" x14ac:dyDescent="0.3"/>
    <row r="224" ht="4" customHeight="1" x14ac:dyDescent="0.3"/>
    <row r="225" ht="4" customHeight="1" x14ac:dyDescent="0.3"/>
    <row r="226" ht="4" customHeight="1" x14ac:dyDescent="0.3"/>
    <row r="227" ht="4" customHeight="1" x14ac:dyDescent="0.3"/>
    <row r="228" ht="4" customHeight="1" x14ac:dyDescent="0.3"/>
    <row r="229" ht="4" customHeight="1" x14ac:dyDescent="0.3"/>
    <row r="230" ht="4" customHeight="1" x14ac:dyDescent="0.3"/>
    <row r="231" ht="4" customHeight="1" x14ac:dyDescent="0.3"/>
    <row r="232" ht="4" customHeight="1" x14ac:dyDescent="0.3"/>
    <row r="233" ht="4" customHeight="1" x14ac:dyDescent="0.3"/>
    <row r="234" ht="4" customHeight="1" x14ac:dyDescent="0.3"/>
    <row r="235" ht="4" customHeight="1" x14ac:dyDescent="0.3"/>
    <row r="236" ht="4" customHeight="1" x14ac:dyDescent="0.3"/>
    <row r="237" ht="4" customHeight="1" x14ac:dyDescent="0.3"/>
    <row r="238" ht="4" customHeight="1" x14ac:dyDescent="0.3"/>
    <row r="239" ht="4" customHeight="1" x14ac:dyDescent="0.3"/>
    <row r="240" ht="4" customHeight="1" x14ac:dyDescent="0.3"/>
    <row r="241" ht="4" customHeight="1" x14ac:dyDescent="0.3"/>
    <row r="242" ht="4" customHeight="1" x14ac:dyDescent="0.3"/>
    <row r="243" ht="4" customHeight="1" x14ac:dyDescent="0.3"/>
    <row r="244" ht="4" customHeight="1" x14ac:dyDescent="0.3"/>
    <row r="245" ht="4" customHeight="1" x14ac:dyDescent="0.3"/>
    <row r="246" ht="4" customHeight="1" x14ac:dyDescent="0.3"/>
    <row r="247" ht="4" customHeight="1" x14ac:dyDescent="0.3"/>
    <row r="248" ht="4" customHeight="1" x14ac:dyDescent="0.3"/>
    <row r="249" ht="4" customHeight="1" x14ac:dyDescent="0.3"/>
    <row r="250" ht="4" customHeight="1" x14ac:dyDescent="0.3"/>
    <row r="251" ht="4" customHeight="1" x14ac:dyDescent="0.3"/>
    <row r="252" ht="4" customHeight="1" x14ac:dyDescent="0.3"/>
    <row r="253" ht="4" customHeight="1" x14ac:dyDescent="0.3"/>
    <row r="254" ht="4" customHeight="1" x14ac:dyDescent="0.3"/>
    <row r="255" ht="4" customHeight="1" x14ac:dyDescent="0.3"/>
    <row r="256" ht="4" customHeight="1" x14ac:dyDescent="0.3"/>
    <row r="257" ht="4" customHeight="1" x14ac:dyDescent="0.3"/>
    <row r="258" ht="4" customHeight="1" x14ac:dyDescent="0.3"/>
    <row r="259" ht="4" customHeight="1" x14ac:dyDescent="0.3"/>
    <row r="260" ht="4" customHeight="1" x14ac:dyDescent="0.3"/>
    <row r="261" ht="4" customHeight="1" x14ac:dyDescent="0.3"/>
    <row r="262" ht="4" customHeight="1" x14ac:dyDescent="0.3"/>
    <row r="263" ht="4" customHeight="1" x14ac:dyDescent="0.3"/>
    <row r="264" ht="4" customHeight="1" x14ac:dyDescent="0.3"/>
    <row r="265" ht="4" customHeight="1" x14ac:dyDescent="0.3"/>
    <row r="266" ht="4" customHeight="1" x14ac:dyDescent="0.3"/>
    <row r="267" ht="4" customHeight="1" x14ac:dyDescent="0.3"/>
    <row r="268" ht="4" customHeight="1" x14ac:dyDescent="0.3"/>
    <row r="269" ht="4" customHeight="1" x14ac:dyDescent="0.3"/>
    <row r="270" ht="4" customHeight="1" x14ac:dyDescent="0.3"/>
    <row r="271" ht="4" customHeight="1" x14ac:dyDescent="0.3"/>
    <row r="272" ht="4" customHeight="1" x14ac:dyDescent="0.3"/>
    <row r="273" ht="4" customHeight="1" x14ac:dyDescent="0.3"/>
    <row r="274" ht="4" customHeight="1" x14ac:dyDescent="0.3"/>
    <row r="275" ht="4" customHeight="1" x14ac:dyDescent="0.3"/>
    <row r="276" ht="4" customHeight="1" x14ac:dyDescent="0.3"/>
    <row r="277" ht="4" customHeight="1" x14ac:dyDescent="0.3"/>
    <row r="278" ht="4" customHeight="1" x14ac:dyDescent="0.3"/>
    <row r="279" ht="4" customHeight="1" x14ac:dyDescent="0.3"/>
    <row r="280" ht="4" customHeight="1" x14ac:dyDescent="0.3"/>
    <row r="281" ht="4" customHeight="1" x14ac:dyDescent="0.3"/>
    <row r="282" ht="4" customHeight="1" x14ac:dyDescent="0.3"/>
    <row r="283" ht="4" customHeight="1" x14ac:dyDescent="0.3"/>
    <row r="284" ht="4" customHeight="1" x14ac:dyDescent="0.3"/>
    <row r="285" ht="4" customHeight="1" x14ac:dyDescent="0.3"/>
    <row r="286" ht="4" customHeight="1" x14ac:dyDescent="0.3"/>
    <row r="287" ht="4" customHeight="1" x14ac:dyDescent="0.3"/>
    <row r="288" ht="4" customHeight="1" x14ac:dyDescent="0.3"/>
    <row r="289" ht="4" customHeight="1" x14ac:dyDescent="0.3"/>
    <row r="290" ht="4" customHeight="1" x14ac:dyDescent="0.3"/>
    <row r="291" ht="4" customHeight="1" x14ac:dyDescent="0.3"/>
    <row r="292" ht="4" customHeight="1" x14ac:dyDescent="0.3"/>
    <row r="293" ht="4" customHeight="1" x14ac:dyDescent="0.3"/>
    <row r="294" ht="4" customHeight="1" x14ac:dyDescent="0.3"/>
    <row r="295" ht="4" customHeight="1" x14ac:dyDescent="0.3"/>
    <row r="296" ht="4" customHeight="1" x14ac:dyDescent="0.3"/>
    <row r="297" ht="4" customHeight="1" x14ac:dyDescent="0.3"/>
    <row r="298" ht="4" customHeight="1" x14ac:dyDescent="0.3"/>
    <row r="299" ht="4" customHeight="1" x14ac:dyDescent="0.3"/>
    <row r="300" ht="4" customHeight="1" x14ac:dyDescent="0.3"/>
    <row r="301" ht="4" customHeight="1" x14ac:dyDescent="0.3"/>
    <row r="302" ht="4" customHeight="1" x14ac:dyDescent="0.3"/>
    <row r="303" ht="4" customHeight="1" x14ac:dyDescent="0.3"/>
    <row r="304" ht="4" customHeight="1" x14ac:dyDescent="0.3"/>
    <row r="305" ht="4" customHeight="1" x14ac:dyDescent="0.3"/>
    <row r="306" ht="4" customHeight="1" x14ac:dyDescent="0.3"/>
    <row r="307" ht="4" customHeight="1" x14ac:dyDescent="0.3"/>
    <row r="308" ht="4" customHeight="1" x14ac:dyDescent="0.3"/>
    <row r="309" ht="4" customHeight="1" x14ac:dyDescent="0.3"/>
    <row r="310" ht="4" customHeight="1" x14ac:dyDescent="0.3"/>
    <row r="311" ht="4" customHeight="1" x14ac:dyDescent="0.3"/>
    <row r="312" ht="4" customHeight="1" x14ac:dyDescent="0.3"/>
    <row r="313" ht="4" customHeight="1" x14ac:dyDescent="0.3"/>
    <row r="314" ht="4" customHeight="1" x14ac:dyDescent="0.3"/>
    <row r="315" ht="4" customHeight="1" x14ac:dyDescent="0.3"/>
    <row r="316" ht="4" customHeight="1" x14ac:dyDescent="0.3"/>
    <row r="317" ht="4" customHeight="1" x14ac:dyDescent="0.3"/>
    <row r="318" ht="4" customHeight="1" x14ac:dyDescent="0.3"/>
    <row r="319" ht="4" customHeight="1" x14ac:dyDescent="0.3"/>
    <row r="320" ht="4" customHeight="1" x14ac:dyDescent="0.3"/>
    <row r="321" ht="4" customHeight="1" x14ac:dyDescent="0.3"/>
    <row r="322" ht="4" customHeight="1" x14ac:dyDescent="0.3"/>
    <row r="323" ht="4" customHeight="1" x14ac:dyDescent="0.3"/>
    <row r="324" ht="4" customHeight="1" x14ac:dyDescent="0.3"/>
    <row r="325" ht="4" customHeight="1" x14ac:dyDescent="0.3"/>
    <row r="326" ht="4" customHeight="1" x14ac:dyDescent="0.3"/>
    <row r="327" ht="4" customHeight="1" x14ac:dyDescent="0.3"/>
    <row r="328" ht="4" customHeight="1" x14ac:dyDescent="0.3"/>
    <row r="329" ht="4" customHeight="1" x14ac:dyDescent="0.3"/>
    <row r="330" ht="4" customHeight="1" x14ac:dyDescent="0.3"/>
    <row r="331" ht="4" customHeight="1" x14ac:dyDescent="0.3"/>
    <row r="332" ht="4" customHeight="1" x14ac:dyDescent="0.3"/>
    <row r="333" ht="4" customHeight="1" x14ac:dyDescent="0.3"/>
    <row r="334" ht="4" customHeight="1" x14ac:dyDescent="0.3"/>
    <row r="335" ht="4" customHeight="1" x14ac:dyDescent="0.3"/>
    <row r="336" ht="4" customHeight="1" x14ac:dyDescent="0.3"/>
    <row r="337" ht="4" customHeight="1" x14ac:dyDescent="0.3"/>
    <row r="338" ht="4" customHeight="1" x14ac:dyDescent="0.3"/>
    <row r="339" ht="4" customHeight="1" x14ac:dyDescent="0.3"/>
    <row r="340" ht="4" customHeight="1" x14ac:dyDescent="0.3"/>
    <row r="341" ht="4" customHeight="1" x14ac:dyDescent="0.3"/>
    <row r="342" ht="4" customHeight="1" x14ac:dyDescent="0.3"/>
    <row r="343" ht="4" customHeight="1" x14ac:dyDescent="0.3"/>
    <row r="344" ht="4" customHeight="1" x14ac:dyDescent="0.3"/>
    <row r="345" ht="4" customHeight="1" x14ac:dyDescent="0.3"/>
    <row r="346" ht="4" customHeight="1" x14ac:dyDescent="0.3"/>
    <row r="347" ht="4" customHeight="1" x14ac:dyDescent="0.3"/>
    <row r="348" ht="4" customHeight="1" x14ac:dyDescent="0.3"/>
    <row r="349" ht="4" customHeight="1" x14ac:dyDescent="0.3"/>
    <row r="350" ht="4" customHeight="1" x14ac:dyDescent="0.3"/>
    <row r="351" ht="4" customHeight="1" x14ac:dyDescent="0.3"/>
    <row r="352" ht="4" customHeight="1" x14ac:dyDescent="0.3"/>
    <row r="353" ht="4" customHeight="1" x14ac:dyDescent="0.3"/>
    <row r="354" ht="4" customHeight="1" x14ac:dyDescent="0.3"/>
    <row r="355" ht="4" customHeight="1" x14ac:dyDescent="0.3"/>
    <row r="356" ht="4" customHeight="1" x14ac:dyDescent="0.3"/>
    <row r="357" ht="4" customHeight="1" x14ac:dyDescent="0.3"/>
    <row r="358" ht="4" customHeight="1" x14ac:dyDescent="0.3"/>
    <row r="359" ht="4" customHeight="1" x14ac:dyDescent="0.3"/>
    <row r="360" ht="4" customHeight="1" x14ac:dyDescent="0.3"/>
    <row r="361" ht="4" customHeight="1" x14ac:dyDescent="0.3"/>
    <row r="362" ht="4" customHeight="1" x14ac:dyDescent="0.3"/>
    <row r="363" ht="4" customHeight="1" x14ac:dyDescent="0.3"/>
    <row r="364" ht="4" customHeight="1" x14ac:dyDescent="0.3"/>
    <row r="365" ht="4" customHeight="1" x14ac:dyDescent="0.3"/>
    <row r="366" ht="4" customHeight="1" x14ac:dyDescent="0.3"/>
    <row r="367" ht="4" customHeight="1" x14ac:dyDescent="0.3"/>
    <row r="368" ht="4" customHeight="1" x14ac:dyDescent="0.3"/>
    <row r="369" ht="4" customHeight="1" x14ac:dyDescent="0.3"/>
    <row r="370" ht="4" customHeight="1" x14ac:dyDescent="0.3"/>
    <row r="371" ht="4" customHeight="1" x14ac:dyDescent="0.3"/>
    <row r="372" ht="4" customHeight="1" x14ac:dyDescent="0.3"/>
    <row r="373" ht="4" customHeight="1" x14ac:dyDescent="0.3"/>
    <row r="374" ht="4" customHeight="1" x14ac:dyDescent="0.3"/>
    <row r="375" ht="4" customHeight="1" x14ac:dyDescent="0.3"/>
    <row r="376" ht="4" customHeight="1" x14ac:dyDescent="0.3"/>
    <row r="377" ht="4" customHeight="1" x14ac:dyDescent="0.3"/>
    <row r="378" ht="4" customHeight="1" x14ac:dyDescent="0.3"/>
    <row r="379" ht="4" customHeight="1" x14ac:dyDescent="0.3"/>
    <row r="380" ht="4" customHeight="1" x14ac:dyDescent="0.3"/>
    <row r="381" ht="4" customHeight="1" x14ac:dyDescent="0.3"/>
    <row r="382" ht="4" customHeight="1" x14ac:dyDescent="0.3"/>
    <row r="383" ht="4" customHeight="1" x14ac:dyDescent="0.3"/>
    <row r="384" ht="4" customHeight="1" x14ac:dyDescent="0.3"/>
    <row r="385" ht="4" customHeight="1" x14ac:dyDescent="0.3"/>
    <row r="386" ht="4" customHeight="1" x14ac:dyDescent="0.3"/>
    <row r="387" ht="4" customHeight="1" x14ac:dyDescent="0.3"/>
    <row r="388" ht="4" customHeight="1" x14ac:dyDescent="0.3"/>
    <row r="389" ht="4" customHeight="1" x14ac:dyDescent="0.3"/>
    <row r="390" ht="4" customHeight="1" x14ac:dyDescent="0.3"/>
    <row r="391" ht="4" customHeight="1" x14ac:dyDescent="0.3"/>
    <row r="392" ht="4" customHeight="1" x14ac:dyDescent="0.3"/>
    <row r="393" ht="4" customHeight="1" x14ac:dyDescent="0.3"/>
    <row r="394" ht="4" customHeight="1" x14ac:dyDescent="0.3"/>
    <row r="395" ht="4" customHeight="1" x14ac:dyDescent="0.3"/>
    <row r="396" ht="4" customHeight="1" x14ac:dyDescent="0.3"/>
    <row r="397" ht="4" customHeight="1" x14ac:dyDescent="0.3"/>
    <row r="398" ht="4" customHeight="1" x14ac:dyDescent="0.3"/>
    <row r="399" ht="4" customHeight="1" x14ac:dyDescent="0.3"/>
    <row r="400" ht="4" customHeight="1" x14ac:dyDescent="0.3"/>
    <row r="401" ht="4" customHeight="1" x14ac:dyDescent="0.3"/>
    <row r="402" ht="4" customHeight="1" x14ac:dyDescent="0.3"/>
    <row r="403" ht="4" customHeight="1" x14ac:dyDescent="0.3"/>
    <row r="404" ht="4" customHeight="1" x14ac:dyDescent="0.3"/>
    <row r="405" ht="4" customHeight="1" x14ac:dyDescent="0.3"/>
    <row r="406" ht="4" customHeight="1" x14ac:dyDescent="0.3"/>
    <row r="407" ht="4" customHeight="1" x14ac:dyDescent="0.3"/>
    <row r="408" ht="4" customHeight="1" x14ac:dyDescent="0.3"/>
    <row r="409" ht="4" customHeight="1" x14ac:dyDescent="0.3"/>
    <row r="410" ht="4" customHeight="1" x14ac:dyDescent="0.3"/>
    <row r="411" ht="4" customHeight="1" x14ac:dyDescent="0.3"/>
    <row r="412" ht="4" customHeight="1" x14ac:dyDescent="0.3"/>
    <row r="413" ht="4" customHeight="1" x14ac:dyDescent="0.3"/>
    <row r="414" ht="4" customHeight="1" x14ac:dyDescent="0.3"/>
    <row r="415" ht="4" customHeight="1" x14ac:dyDescent="0.3"/>
    <row r="416" ht="4" customHeight="1" x14ac:dyDescent="0.3"/>
    <row r="417" ht="4" customHeight="1" x14ac:dyDescent="0.3"/>
    <row r="418" ht="4" customHeight="1" x14ac:dyDescent="0.3"/>
    <row r="419" ht="4" customHeight="1" x14ac:dyDescent="0.3"/>
    <row r="420" ht="4" customHeight="1" x14ac:dyDescent="0.3"/>
    <row r="421" ht="4" customHeight="1" x14ac:dyDescent="0.3"/>
    <row r="422" ht="4" customHeight="1" x14ac:dyDescent="0.3"/>
    <row r="423" ht="4" customHeight="1" x14ac:dyDescent="0.3"/>
    <row r="424" ht="4" customHeight="1" x14ac:dyDescent="0.3"/>
    <row r="425" ht="4" customHeight="1" x14ac:dyDescent="0.3"/>
    <row r="426" ht="4" customHeight="1" x14ac:dyDescent="0.3"/>
    <row r="427" ht="4" customHeight="1" x14ac:dyDescent="0.3"/>
    <row r="428" ht="4" customHeight="1" x14ac:dyDescent="0.3"/>
    <row r="429" ht="4" customHeight="1" x14ac:dyDescent="0.3"/>
    <row r="430" ht="4" customHeight="1" x14ac:dyDescent="0.3"/>
    <row r="431" ht="4" customHeight="1" x14ac:dyDescent="0.3"/>
    <row r="432" ht="4" customHeight="1" x14ac:dyDescent="0.3"/>
    <row r="433" ht="4" customHeight="1" x14ac:dyDescent="0.3"/>
    <row r="434" ht="4" customHeight="1" x14ac:dyDescent="0.3"/>
    <row r="435" ht="4" customHeight="1" x14ac:dyDescent="0.3"/>
    <row r="436" ht="4" customHeight="1" x14ac:dyDescent="0.3"/>
    <row r="437" ht="4" customHeight="1" x14ac:dyDescent="0.3"/>
    <row r="438" ht="4" customHeight="1" x14ac:dyDescent="0.3"/>
    <row r="439" ht="4" customHeight="1" x14ac:dyDescent="0.3"/>
    <row r="440" ht="4" customHeight="1" x14ac:dyDescent="0.3"/>
    <row r="441" ht="4" customHeight="1" x14ac:dyDescent="0.3"/>
    <row r="442" ht="4" customHeight="1" x14ac:dyDescent="0.3"/>
    <row r="443" ht="4" customHeight="1" x14ac:dyDescent="0.3"/>
    <row r="444" ht="4" customHeight="1" x14ac:dyDescent="0.3"/>
    <row r="445" ht="4" customHeight="1" x14ac:dyDescent="0.3"/>
    <row r="446" ht="4" customHeight="1" x14ac:dyDescent="0.3"/>
    <row r="447" ht="4" customHeight="1" x14ac:dyDescent="0.3"/>
    <row r="448" ht="4" customHeight="1" x14ac:dyDescent="0.3"/>
    <row r="449" ht="4" customHeight="1" x14ac:dyDescent="0.3"/>
    <row r="450" ht="4" customHeight="1" x14ac:dyDescent="0.3"/>
    <row r="451" ht="4" customHeight="1" x14ac:dyDescent="0.3"/>
    <row r="452" ht="4" customHeight="1" x14ac:dyDescent="0.3"/>
    <row r="453" ht="4" customHeight="1" x14ac:dyDescent="0.3"/>
    <row r="454" ht="4" customHeight="1" x14ac:dyDescent="0.3"/>
    <row r="455" ht="4" customHeight="1" x14ac:dyDescent="0.3"/>
    <row r="456" ht="4" customHeight="1" x14ac:dyDescent="0.3"/>
    <row r="457" ht="4" customHeight="1" x14ac:dyDescent="0.3"/>
    <row r="458" ht="4" customHeight="1" x14ac:dyDescent="0.3"/>
    <row r="459" ht="4" customHeight="1" x14ac:dyDescent="0.3"/>
    <row r="460" ht="4" customHeight="1" x14ac:dyDescent="0.3"/>
    <row r="461" ht="4" customHeight="1" x14ac:dyDescent="0.3"/>
    <row r="462" ht="4" customHeight="1" x14ac:dyDescent="0.3"/>
    <row r="463" ht="4" customHeight="1" x14ac:dyDescent="0.3"/>
    <row r="464" ht="4" customHeight="1" x14ac:dyDescent="0.3"/>
    <row r="465" ht="4" customHeight="1" x14ac:dyDescent="0.3"/>
    <row r="466" ht="4" customHeight="1" x14ac:dyDescent="0.3"/>
    <row r="467" ht="4" customHeight="1" x14ac:dyDescent="0.3"/>
    <row r="468" ht="4" customHeight="1" x14ac:dyDescent="0.3"/>
    <row r="469" ht="4" customHeight="1" x14ac:dyDescent="0.3"/>
    <row r="470" ht="4" customHeight="1" x14ac:dyDescent="0.3"/>
    <row r="471" ht="4" customHeight="1" x14ac:dyDescent="0.3"/>
    <row r="472" ht="4" customHeight="1" x14ac:dyDescent="0.3"/>
    <row r="473" ht="4" customHeight="1" x14ac:dyDescent="0.3"/>
    <row r="474" ht="4" customHeight="1" x14ac:dyDescent="0.3"/>
    <row r="475" ht="4" customHeight="1" x14ac:dyDescent="0.3"/>
    <row r="476" ht="4" customHeight="1" x14ac:dyDescent="0.3"/>
    <row r="477" ht="4" customHeight="1" x14ac:dyDescent="0.3"/>
    <row r="478" ht="4" customHeight="1" x14ac:dyDescent="0.3"/>
    <row r="479" ht="4" customHeight="1" x14ac:dyDescent="0.3"/>
    <row r="480" ht="4" customHeight="1" x14ac:dyDescent="0.3"/>
    <row r="481" ht="4" customHeight="1" x14ac:dyDescent="0.3"/>
    <row r="482" ht="4" customHeight="1" x14ac:dyDescent="0.3"/>
    <row r="483" ht="4" customHeight="1" x14ac:dyDescent="0.3"/>
    <row r="484" ht="4" customHeight="1" x14ac:dyDescent="0.3"/>
    <row r="485" ht="4" customHeight="1" x14ac:dyDescent="0.3"/>
    <row r="486" ht="4" customHeight="1" x14ac:dyDescent="0.3"/>
    <row r="487" ht="4" customHeight="1" x14ac:dyDescent="0.3"/>
    <row r="488" ht="4" customHeight="1" x14ac:dyDescent="0.3"/>
    <row r="489" ht="4" customHeight="1" x14ac:dyDescent="0.3"/>
    <row r="490" ht="4" customHeight="1" x14ac:dyDescent="0.3"/>
    <row r="491" ht="4" customHeight="1" x14ac:dyDescent="0.3"/>
    <row r="492" ht="4" customHeight="1" x14ac:dyDescent="0.3"/>
    <row r="493" ht="4" customHeight="1" x14ac:dyDescent="0.3"/>
    <row r="494" ht="4" customHeight="1" x14ac:dyDescent="0.3"/>
    <row r="495" ht="4" customHeight="1" x14ac:dyDescent="0.3"/>
    <row r="496" ht="4" customHeight="1" x14ac:dyDescent="0.3"/>
    <row r="497" ht="4" customHeight="1" x14ac:dyDescent="0.3"/>
    <row r="498" ht="4" customHeight="1" x14ac:dyDescent="0.3"/>
    <row r="499" ht="4" customHeight="1" x14ac:dyDescent="0.3"/>
    <row r="500" ht="4" customHeight="1" x14ac:dyDescent="0.3"/>
    <row r="501" ht="4" customHeight="1" x14ac:dyDescent="0.3"/>
    <row r="502" ht="4" customHeight="1" x14ac:dyDescent="0.3"/>
    <row r="503" ht="4" customHeight="1" x14ac:dyDescent="0.3"/>
    <row r="504" ht="4" customHeight="1" x14ac:dyDescent="0.3"/>
    <row r="505" ht="4" customHeight="1" x14ac:dyDescent="0.3"/>
    <row r="506" ht="4" customHeight="1" x14ac:dyDescent="0.3"/>
    <row r="507" ht="4" customHeight="1" x14ac:dyDescent="0.3"/>
    <row r="508" ht="4" customHeight="1" x14ac:dyDescent="0.3"/>
    <row r="509" ht="4" customHeight="1" x14ac:dyDescent="0.3"/>
    <row r="510" ht="4" customHeight="1" x14ac:dyDescent="0.3"/>
    <row r="511" ht="4" customHeight="1" x14ac:dyDescent="0.3"/>
    <row r="512" ht="4" customHeight="1" x14ac:dyDescent="0.3"/>
    <row r="513" ht="4" customHeight="1" x14ac:dyDescent="0.3"/>
    <row r="514" ht="4" customHeight="1" x14ac:dyDescent="0.3"/>
    <row r="515" ht="4" customHeight="1" x14ac:dyDescent="0.3"/>
    <row r="516" ht="4" customHeight="1" x14ac:dyDescent="0.3"/>
    <row r="517" ht="4" customHeight="1" x14ac:dyDescent="0.3"/>
    <row r="518" ht="4" customHeight="1" x14ac:dyDescent="0.3"/>
    <row r="519" ht="4" customHeight="1" x14ac:dyDescent="0.3"/>
    <row r="520" ht="4" customHeight="1" x14ac:dyDescent="0.3"/>
    <row r="521" ht="4" customHeight="1" x14ac:dyDescent="0.3"/>
    <row r="522" ht="4" customHeight="1" x14ac:dyDescent="0.3"/>
    <row r="523" ht="4" customHeight="1" x14ac:dyDescent="0.3"/>
    <row r="524" ht="4" customHeight="1" x14ac:dyDescent="0.3"/>
    <row r="525" ht="4" customHeight="1" x14ac:dyDescent="0.3"/>
    <row r="526" ht="4" customHeight="1" x14ac:dyDescent="0.3"/>
    <row r="527" ht="4" customHeight="1" x14ac:dyDescent="0.3"/>
    <row r="528" ht="4" customHeight="1" x14ac:dyDescent="0.3"/>
    <row r="529" ht="4" customHeight="1" x14ac:dyDescent="0.3"/>
    <row r="530" ht="4" customHeight="1" x14ac:dyDescent="0.3"/>
    <row r="531" ht="4" customHeight="1" x14ac:dyDescent="0.3"/>
    <row r="532" ht="4" customHeight="1" x14ac:dyDescent="0.3"/>
    <row r="533" ht="4" customHeight="1" x14ac:dyDescent="0.3"/>
    <row r="534" ht="4" customHeight="1" x14ac:dyDescent="0.3"/>
    <row r="535" ht="4" customHeight="1" x14ac:dyDescent="0.3"/>
    <row r="536" ht="4" customHeight="1" x14ac:dyDescent="0.3"/>
    <row r="537" ht="4" customHeight="1" x14ac:dyDescent="0.3"/>
    <row r="538" ht="4" customHeight="1" x14ac:dyDescent="0.3"/>
    <row r="539" ht="4" customHeight="1" x14ac:dyDescent="0.3"/>
    <row r="540" ht="4" customHeight="1" x14ac:dyDescent="0.3"/>
    <row r="541" ht="4" customHeight="1" x14ac:dyDescent="0.3"/>
    <row r="542" ht="4" customHeight="1" x14ac:dyDescent="0.3"/>
    <row r="543" ht="4" customHeight="1" x14ac:dyDescent="0.3"/>
    <row r="544" ht="4" customHeight="1" x14ac:dyDescent="0.3"/>
    <row r="545" ht="4" customHeight="1" x14ac:dyDescent="0.3"/>
    <row r="546" ht="4" customHeight="1" x14ac:dyDescent="0.3"/>
    <row r="547" ht="4" customHeight="1" x14ac:dyDescent="0.3"/>
    <row r="548" ht="4" customHeight="1" x14ac:dyDescent="0.3"/>
    <row r="549" ht="4" customHeight="1" x14ac:dyDescent="0.3"/>
    <row r="550" ht="4" customHeight="1" x14ac:dyDescent="0.3"/>
    <row r="551" ht="4" customHeight="1" x14ac:dyDescent="0.3"/>
    <row r="552" ht="4" customHeight="1" x14ac:dyDescent="0.3"/>
    <row r="553" ht="4" customHeight="1" x14ac:dyDescent="0.3"/>
    <row r="554" ht="4" customHeight="1" x14ac:dyDescent="0.3"/>
    <row r="555" ht="4" customHeight="1" x14ac:dyDescent="0.3"/>
    <row r="556" ht="4" customHeight="1" x14ac:dyDescent="0.3"/>
    <row r="557" ht="4" customHeight="1" x14ac:dyDescent="0.3"/>
    <row r="558" ht="4" customHeight="1" x14ac:dyDescent="0.3"/>
    <row r="559" ht="4" customHeight="1" x14ac:dyDescent="0.3"/>
    <row r="560" ht="4" customHeight="1" x14ac:dyDescent="0.3"/>
    <row r="561" ht="4" customHeight="1" x14ac:dyDescent="0.3"/>
    <row r="562" ht="4" customHeight="1" x14ac:dyDescent="0.3"/>
    <row r="563" ht="4" customHeight="1" x14ac:dyDescent="0.3"/>
    <row r="564" ht="4" customHeight="1" x14ac:dyDescent="0.3"/>
    <row r="565" ht="4" customHeight="1" x14ac:dyDescent="0.3"/>
    <row r="566" ht="4" customHeight="1" x14ac:dyDescent="0.3"/>
    <row r="567" ht="4" customHeight="1" x14ac:dyDescent="0.3"/>
    <row r="568" ht="4" customHeight="1" x14ac:dyDescent="0.3"/>
    <row r="569" ht="4" customHeight="1" x14ac:dyDescent="0.3"/>
    <row r="570" ht="4" customHeight="1" x14ac:dyDescent="0.3"/>
    <row r="571" ht="4" customHeight="1" x14ac:dyDescent="0.3"/>
    <row r="572" ht="4" customHeight="1" x14ac:dyDescent="0.3"/>
    <row r="573" ht="4" customHeight="1" x14ac:dyDescent="0.3"/>
    <row r="574" ht="4" customHeight="1" x14ac:dyDescent="0.3"/>
    <row r="575" ht="4" customHeight="1" x14ac:dyDescent="0.3"/>
    <row r="576" ht="4" customHeight="1" x14ac:dyDescent="0.3"/>
    <row r="577" ht="4" customHeight="1" x14ac:dyDescent="0.3"/>
    <row r="578" ht="4" customHeight="1" x14ac:dyDescent="0.3"/>
    <row r="579" ht="4" customHeight="1" x14ac:dyDescent="0.3"/>
    <row r="580" ht="4" customHeight="1" x14ac:dyDescent="0.3"/>
    <row r="581" ht="4" customHeight="1" x14ac:dyDescent="0.3"/>
    <row r="582" ht="4" customHeight="1" x14ac:dyDescent="0.3"/>
    <row r="583" ht="4" customHeight="1" x14ac:dyDescent="0.3"/>
    <row r="584" ht="4" customHeight="1" x14ac:dyDescent="0.3"/>
    <row r="585" ht="4" customHeight="1" x14ac:dyDescent="0.3"/>
    <row r="586" ht="4" customHeight="1" x14ac:dyDescent="0.3"/>
    <row r="587" ht="4" customHeight="1" x14ac:dyDescent="0.3"/>
    <row r="588" ht="4" customHeight="1" x14ac:dyDescent="0.3"/>
    <row r="589" ht="4" customHeight="1" x14ac:dyDescent="0.3"/>
    <row r="590" ht="4" customHeight="1" x14ac:dyDescent="0.3"/>
    <row r="591" ht="4" customHeight="1" x14ac:dyDescent="0.3"/>
    <row r="592" ht="4" customHeight="1" x14ac:dyDescent="0.3"/>
    <row r="593" ht="4" customHeight="1" x14ac:dyDescent="0.3"/>
    <row r="594" ht="4" customHeight="1" x14ac:dyDescent="0.3"/>
    <row r="595" ht="4" customHeight="1" x14ac:dyDescent="0.3"/>
    <row r="596" ht="4" customHeight="1" x14ac:dyDescent="0.3"/>
    <row r="597" ht="4" customHeight="1" x14ac:dyDescent="0.3"/>
    <row r="598" ht="4" customHeight="1" x14ac:dyDescent="0.3"/>
    <row r="599" ht="4" customHeight="1" x14ac:dyDescent="0.3"/>
    <row r="600" ht="4" customHeight="1" x14ac:dyDescent="0.3"/>
    <row r="601" ht="4" customHeight="1" x14ac:dyDescent="0.3"/>
    <row r="602" ht="4" customHeight="1" x14ac:dyDescent="0.3"/>
    <row r="603" ht="4" customHeight="1" x14ac:dyDescent="0.3"/>
    <row r="604" ht="4" customHeight="1" x14ac:dyDescent="0.3"/>
    <row r="605" ht="4" customHeight="1" x14ac:dyDescent="0.3"/>
    <row r="606" ht="4" customHeight="1" x14ac:dyDescent="0.3"/>
    <row r="607" ht="20" customHeight="1" x14ac:dyDescent="0.3"/>
    <row r="608" ht="20" customHeight="1" x14ac:dyDescent="0.3"/>
    <row r="609" ht="20" customHeight="1" x14ac:dyDescent="0.3"/>
    <row r="610" ht="20" customHeight="1" x14ac:dyDescent="0.3"/>
    <row r="611" ht="20" customHeight="1" x14ac:dyDescent="0.3"/>
  </sheetData>
  <mergeCells count="185">
    <mergeCell ref="B2:G3"/>
    <mergeCell ref="F16:F17"/>
    <mergeCell ref="AT11:BB12"/>
    <mergeCell ref="AT14:AT16"/>
    <mergeCell ref="AU14:AU16"/>
    <mergeCell ref="AV14:AV16"/>
    <mergeCell ref="AW14:AW16"/>
    <mergeCell ref="AX14:AX16"/>
    <mergeCell ref="AY14:AY16"/>
    <mergeCell ref="AZ14:AZ16"/>
    <mergeCell ref="BA14:BA16"/>
    <mergeCell ref="BB14:BB16"/>
    <mergeCell ref="B15:G15"/>
    <mergeCell ref="H11:H16"/>
    <mergeCell ref="I17:L17"/>
    <mergeCell ref="M17:P17"/>
    <mergeCell ref="Q17:T17"/>
    <mergeCell ref="U17:X17"/>
    <mergeCell ref="Y17:AB17"/>
    <mergeCell ref="AC17:AF17"/>
    <mergeCell ref="AG17:AJ17"/>
    <mergeCell ref="AK17:AN17"/>
    <mergeCell ref="I11:L16"/>
    <mergeCell ref="M11:P16"/>
    <mergeCell ref="Q11:T16"/>
    <mergeCell ref="U11:X16"/>
    <mergeCell ref="Y11:AB16"/>
    <mergeCell ref="AC11:AF16"/>
    <mergeCell ref="AG11:AJ16"/>
    <mergeCell ref="AK11:AN16"/>
    <mergeCell ref="AO11:AR16"/>
    <mergeCell ref="AO17:AR17"/>
    <mergeCell ref="AO28:AR28"/>
    <mergeCell ref="AO27:AR27"/>
    <mergeCell ref="AK25:AN25"/>
    <mergeCell ref="AO25:AR25"/>
    <mergeCell ref="AO24:AR24"/>
    <mergeCell ref="AO22:AR22"/>
    <mergeCell ref="AK20:AN20"/>
    <mergeCell ref="AO20:AR20"/>
    <mergeCell ref="AK21:AN21"/>
    <mergeCell ref="AO21:AR21"/>
    <mergeCell ref="AO26:AR26"/>
    <mergeCell ref="AC18:AF18"/>
    <mergeCell ref="AG18:AJ18"/>
    <mergeCell ref="AK18:AN18"/>
    <mergeCell ref="AO18:AR18"/>
    <mergeCell ref="AO23:AR23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O29:AR29"/>
    <mergeCell ref="I28:L28"/>
    <mergeCell ref="M28:P28"/>
    <mergeCell ref="Q28:T28"/>
    <mergeCell ref="U28:X28"/>
    <mergeCell ref="Y28:AB28"/>
    <mergeCell ref="AC28:AF28"/>
    <mergeCell ref="AG28:AJ28"/>
    <mergeCell ref="AK28:AN28"/>
    <mergeCell ref="I27:L27"/>
    <mergeCell ref="M27:P27"/>
    <mergeCell ref="Q27:T27"/>
    <mergeCell ref="U27:X27"/>
    <mergeCell ref="Y27:AB27"/>
    <mergeCell ref="AC27:AF27"/>
    <mergeCell ref="AG27:AJ27"/>
    <mergeCell ref="AK27:AN27"/>
    <mergeCell ref="I26:L26"/>
    <mergeCell ref="M26:P26"/>
    <mergeCell ref="Q26:T26"/>
    <mergeCell ref="U26:X26"/>
    <mergeCell ref="Y26:AB26"/>
    <mergeCell ref="AC26:AF26"/>
    <mergeCell ref="AG26:AJ26"/>
    <mergeCell ref="AK26:AN26"/>
    <mergeCell ref="AG24:AJ24"/>
    <mergeCell ref="AK24:AN24"/>
    <mergeCell ref="I25:L25"/>
    <mergeCell ref="M25:P25"/>
    <mergeCell ref="Q25:T25"/>
    <mergeCell ref="U25:X25"/>
    <mergeCell ref="Y25:AB25"/>
    <mergeCell ref="I22:L22"/>
    <mergeCell ref="M22:P22"/>
    <mergeCell ref="Q22:T22"/>
    <mergeCell ref="U22:X22"/>
    <mergeCell ref="Y22:AB22"/>
    <mergeCell ref="AC22:AF22"/>
    <mergeCell ref="AG22:AJ22"/>
    <mergeCell ref="AK22:AN22"/>
    <mergeCell ref="AC25:AF25"/>
    <mergeCell ref="AG25:AJ25"/>
    <mergeCell ref="I24:L24"/>
    <mergeCell ref="M24:P24"/>
    <mergeCell ref="Q24:T24"/>
    <mergeCell ref="U24:X24"/>
    <mergeCell ref="Y24:AB24"/>
    <mergeCell ref="AC24:AF24"/>
    <mergeCell ref="I23:L23"/>
    <mergeCell ref="M23:P23"/>
    <mergeCell ref="Q23:T23"/>
    <mergeCell ref="U23:X23"/>
    <mergeCell ref="Y23:AB23"/>
    <mergeCell ref="AC23:AF23"/>
    <mergeCell ref="AG23:AJ23"/>
    <mergeCell ref="AK23:AN23"/>
    <mergeCell ref="AC19:AF19"/>
    <mergeCell ref="AG19:AJ19"/>
    <mergeCell ref="I21:L21"/>
    <mergeCell ref="M21:P21"/>
    <mergeCell ref="Q21:T21"/>
    <mergeCell ref="U21:X21"/>
    <mergeCell ref="Y21:AB21"/>
    <mergeCell ref="AC21:AF21"/>
    <mergeCell ref="AG21:AJ21"/>
    <mergeCell ref="I20:L20"/>
    <mergeCell ref="M20:P20"/>
    <mergeCell ref="Q20:T20"/>
    <mergeCell ref="U20:X20"/>
    <mergeCell ref="Y20:AB20"/>
    <mergeCell ref="AC20:AF20"/>
    <mergeCell ref="AJ7:AK7"/>
    <mergeCell ref="AH8:AI8"/>
    <mergeCell ref="AL8:AM8"/>
    <mergeCell ref="AJ9:AK9"/>
    <mergeCell ref="AN9:AO9"/>
    <mergeCell ref="AH6:AI6"/>
    <mergeCell ref="R6:S6"/>
    <mergeCell ref="P7:Q7"/>
    <mergeCell ref="T7:U7"/>
    <mergeCell ref="R8:S8"/>
    <mergeCell ref="X7:Y7"/>
    <mergeCell ref="AF7:AG7"/>
    <mergeCell ref="AF9:AG9"/>
    <mergeCell ref="AB9:AC9"/>
    <mergeCell ref="X9:Y9"/>
    <mergeCell ref="V6:W6"/>
    <mergeCell ref="Z8:AA8"/>
    <mergeCell ref="V8:W8"/>
    <mergeCell ref="AB7:AC7"/>
    <mergeCell ref="AD8:AE8"/>
    <mergeCell ref="P9:Q9"/>
    <mergeCell ref="T9:U9"/>
    <mergeCell ref="Z2:AA2"/>
    <mergeCell ref="X3:Y3"/>
    <mergeCell ref="V4:W4"/>
    <mergeCell ref="AF5:AG5"/>
    <mergeCell ref="T5:U5"/>
    <mergeCell ref="AB3:AC3"/>
    <mergeCell ref="AD4:AE4"/>
    <mergeCell ref="Z4:AA4"/>
    <mergeCell ref="Z6:AA6"/>
    <mergeCell ref="AB5:AC5"/>
    <mergeCell ref="AD6:AE6"/>
    <mergeCell ref="X5:Y5"/>
    <mergeCell ref="AK30:AN30"/>
    <mergeCell ref="AO30:AR30"/>
    <mergeCell ref="N8:O8"/>
    <mergeCell ref="L9:M9"/>
    <mergeCell ref="I30:L30"/>
    <mergeCell ref="M30:P30"/>
    <mergeCell ref="Q30:T30"/>
    <mergeCell ref="U30:X30"/>
    <mergeCell ref="Y30:AB30"/>
    <mergeCell ref="AC30:AF30"/>
    <mergeCell ref="AG30:AJ30"/>
    <mergeCell ref="AK19:AN19"/>
    <mergeCell ref="AO19:AR19"/>
    <mergeCell ref="I18:L18"/>
    <mergeCell ref="I19:L19"/>
    <mergeCell ref="M18:P18"/>
    <mergeCell ref="Q18:T18"/>
    <mergeCell ref="U18:X18"/>
    <mergeCell ref="Y18:AB18"/>
    <mergeCell ref="AG20:AJ20"/>
    <mergeCell ref="M19:P19"/>
    <mergeCell ref="Q19:T19"/>
    <mergeCell ref="U19:X19"/>
    <mergeCell ref="Y19:AB19"/>
  </mergeCells>
  <conditionalFormatting sqref="BB18:BB2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:F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4">
    <dataValidation type="list" allowBlank="1" showInputMessage="1" showErrorMessage="1" sqref="F18:F26" xr:uid="{6CAC7998-AC09-4779-8A10-8C17226898BF}">
      <formula1>$J$38:$J$42</formula1>
    </dataValidation>
    <dataValidation type="list" allowBlank="1" showInputMessage="1" showErrorMessage="1" sqref="AK18:AK26 I18:I26 AG18:AG26 AC18:AC26 Y18:Y26 U18:U26 Q18:Q26 M18:M26 AO18:AO26" xr:uid="{00000000-0002-0000-0000-000000000000}">
      <formula1>$J$45:$J$47</formula1>
    </dataValidation>
    <dataValidation type="list" allowBlank="1" showInputMessage="1" showErrorMessage="1" sqref="Z2:AA2 N8:O8 P9:Q9 T9:U9 AN9:AO9 AJ9:AK9 AL8:AM8 AH8:AI8 AJ7:AK7 AF7:AG7 X7:Y7 R8:S8 T7:U7 P7:Q7 R6:S6 AH6:AI6 AF5:AG5 V6:W6 X9:Y9 V8:W8 AB9:AC9 AF9:AG9 AD8:AE8 AB7:AC7 X5:Y5 AD6:AE6 AB5:AC5 Z6:AA6 Z4:AA4 AD4:AE4 AB3:AC3 T5:U5 V4:W4 X3:Y3 Z8:AA8 L9:M9" xr:uid="{00000000-0002-0000-0000-000001000000}">
      <formula1>$J$50:$J$54</formula1>
    </dataValidation>
    <dataValidation type="list" allowBlank="1" showInputMessage="1" showErrorMessage="1" sqref="AT18:AY26 BA18:BA26" xr:uid="{00000000-0002-0000-0000-000002000000}">
      <formula1>$J$57:$J$61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Miika Kuha</dc:creator>
  <cp:lastModifiedBy>Miika Kuha</cp:lastModifiedBy>
  <dcterms:created xsi:type="dcterms:W3CDTF">2017-02-17T15:57:04Z</dcterms:created>
  <dcterms:modified xsi:type="dcterms:W3CDTF">2019-10-30T10:38:45Z</dcterms:modified>
</cp:coreProperties>
</file>